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1\Desktop\БЮДЖЕТЫ\бюджет на 2026 года\"/>
    </mc:Choice>
  </mc:AlternateContent>
  <bookViews>
    <workbookView xWindow="0" yWindow="60" windowWidth="19320" windowHeight="7800" tabRatio="845"/>
  </bookViews>
  <sheets>
    <sheet name="прил 8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3" l="1"/>
  <c r="H105" i="3"/>
  <c r="G105" i="3"/>
  <c r="I32" i="3"/>
  <c r="H32" i="3"/>
  <c r="I27" i="3"/>
  <c r="H27" i="3"/>
  <c r="I134" i="3"/>
  <c r="H134" i="3"/>
  <c r="I101" i="3"/>
  <c r="H101" i="3"/>
  <c r="I47" i="3"/>
  <c r="H47" i="3"/>
  <c r="I21" i="3"/>
  <c r="I17" i="3"/>
  <c r="H21" i="3"/>
  <c r="H17" i="3"/>
  <c r="I8" i="3"/>
  <c r="I7" i="3" s="1"/>
  <c r="H8" i="3"/>
  <c r="H7" i="3" s="1"/>
  <c r="I26" i="3" l="1"/>
  <c r="H26" i="3"/>
  <c r="G117" i="3"/>
  <c r="H117" i="3"/>
  <c r="I117" i="3" l="1"/>
  <c r="G134" i="3" l="1"/>
  <c r="G112" i="3"/>
  <c r="G101" i="3"/>
  <c r="G47" i="3"/>
  <c r="G32" i="3"/>
  <c r="G27" i="3"/>
  <c r="G21" i="3"/>
  <c r="G17" i="3"/>
  <c r="G8" i="3"/>
  <c r="G7" i="3" s="1"/>
  <c r="G26" i="3" l="1"/>
</calcChain>
</file>

<file path=xl/sharedStrings.xml><?xml version="1.0" encoding="utf-8"?>
<sst xmlns="http://schemas.openxmlformats.org/spreadsheetml/2006/main" count="642" uniqueCount="168">
  <si>
    <t xml:space="preserve"> </t>
  </si>
  <si>
    <t>Наименование</t>
  </si>
  <si>
    <t>2</t>
  </si>
  <si>
    <t>01</t>
  </si>
  <si>
    <t>02</t>
  </si>
  <si>
    <t>03</t>
  </si>
  <si>
    <t>04</t>
  </si>
  <si>
    <t>06</t>
  </si>
  <si>
    <t>07</t>
  </si>
  <si>
    <t>Резервные фонды</t>
  </si>
  <si>
    <t>11</t>
  </si>
  <si>
    <t>13</t>
  </si>
  <si>
    <t>НАЦИОНАЛЬНАЯ БЕЗОПАСНОСТЬ И ПРАВООХРАНИТЕЛЬНАЯ ДЕЯТЕЛЬНОСТЬ</t>
  </si>
  <si>
    <t>09</t>
  </si>
  <si>
    <t>14</t>
  </si>
  <si>
    <t>08</t>
  </si>
  <si>
    <t>12</t>
  </si>
  <si>
    <t>ОБРАЗОВАНИЕ</t>
  </si>
  <si>
    <t>Общее образование</t>
  </si>
  <si>
    <t>Другие вопросы в области образования</t>
  </si>
  <si>
    <t>10</t>
  </si>
  <si>
    <t>Пенсионное обеспечение</t>
  </si>
  <si>
    <t>Физическая культура</t>
  </si>
  <si>
    <t>Целевая статья</t>
  </si>
  <si>
    <t>Вид рас-ходов</t>
  </si>
  <si>
    <t>001</t>
  </si>
  <si>
    <t>00</t>
  </si>
  <si>
    <t>Функционирование высшего должностного лица   муниципального района</t>
  </si>
  <si>
    <t>Глава муниципального района</t>
  </si>
  <si>
    <t>99 000 10010</t>
  </si>
  <si>
    <t>000</t>
  </si>
  <si>
    <t>Расходы на выплаты персоналу местного самоуправления</t>
  </si>
  <si>
    <t>Инные закупки товаров, работ и услуг для муниципальных нужд</t>
  </si>
  <si>
    <t>Функционирование исполнительной власти муниципального района</t>
  </si>
  <si>
    <t>99 000 10040</t>
  </si>
  <si>
    <t>Уплата налогов, сборов и инных обязательных платежей в бюджетную систему РФ</t>
  </si>
  <si>
    <t>Осуществление полномочий РД по созданию и орга-низации деятельности административных комис-сий</t>
  </si>
  <si>
    <t>Осуществление полномочий РД по созданию и организации деятельности комиссии по делам несовершеннолетных</t>
  </si>
  <si>
    <t>Осуществление полномочий РД по хранению, комплектвованию, учету и использованию Архивного фонда РД</t>
  </si>
  <si>
    <t>Обеспечение деятельности финансовых органов и органов контроля</t>
  </si>
  <si>
    <t>992</t>
  </si>
  <si>
    <t>99 000 10030</t>
  </si>
  <si>
    <t>99 000 10070</t>
  </si>
  <si>
    <t>Резервные фонды местных администраций</t>
  </si>
  <si>
    <t>Прочие расходы</t>
  </si>
  <si>
    <t>99 000 60300</t>
  </si>
  <si>
    <t>Национальная экономика</t>
  </si>
  <si>
    <t>Дорожное хозяйство **</t>
  </si>
  <si>
    <t>99 000 40200</t>
  </si>
  <si>
    <t>Содержание и ремонт автомобильных дорог общего пользования и местного значения</t>
  </si>
  <si>
    <t>Бюджетные инвестиции в объекты капитального строительства муниципальной собственности казенным учреждениям</t>
  </si>
  <si>
    <t>Дошкольное образование*</t>
  </si>
  <si>
    <t>00 000 00000</t>
  </si>
  <si>
    <t>110</t>
  </si>
  <si>
    <t>240</t>
  </si>
  <si>
    <t>99 000 70010</t>
  </si>
  <si>
    <t>99 000 70020</t>
  </si>
  <si>
    <t>99 000 70030</t>
  </si>
  <si>
    <t>99 000 70050</t>
  </si>
  <si>
    <t>99 000 70040</t>
  </si>
  <si>
    <t>99 000 80000</t>
  </si>
  <si>
    <t xml:space="preserve">Культура </t>
  </si>
  <si>
    <t>99 000 80010</t>
  </si>
  <si>
    <t>99 000 80020</t>
  </si>
  <si>
    <t>Социальная политика</t>
  </si>
  <si>
    <t>99 000 90000</t>
  </si>
  <si>
    <t>Доплаты к пенсиям муниципальных служащих</t>
  </si>
  <si>
    <t>99 000 90010</t>
  </si>
  <si>
    <t>Социальное обеспеч-е и инные выплаты населению</t>
  </si>
  <si>
    <t>99 000 90100</t>
  </si>
  <si>
    <t>Средства массовой информации</t>
  </si>
  <si>
    <t>99 000 90300</t>
  </si>
  <si>
    <t>Обслуживание государственного долга субъекта РФ</t>
  </si>
  <si>
    <t>99 000 00920</t>
  </si>
  <si>
    <t xml:space="preserve">Межбюджетные трансферты </t>
  </si>
  <si>
    <t>26 101 60010</t>
  </si>
  <si>
    <t>ИТОГО:</t>
  </si>
  <si>
    <t>АМР "Гумбетовский район"</t>
  </si>
  <si>
    <t>ФУ АМР "Гумбетовский район"</t>
  </si>
  <si>
    <t>Контрольно-счетная палата муниципального района</t>
  </si>
  <si>
    <t>Единная Дежурно-Диспетчерская Служба</t>
  </si>
  <si>
    <t>Субсидии бюджетным учреждениям</t>
  </si>
  <si>
    <t>Общегосуарственные вопросы</t>
  </si>
  <si>
    <t>Ве       дом-ство</t>
  </si>
  <si>
    <t>Раз     дел</t>
  </si>
  <si>
    <t>Под     раз       дел</t>
  </si>
  <si>
    <t>в тыс.руб.</t>
  </si>
  <si>
    <t>Пособие, компенсации и иные  социальные выплаты гражданам, кроме публичных нормативных обязательств</t>
  </si>
  <si>
    <t>05</t>
  </si>
  <si>
    <t>Приобретение товаров, работ, услуг в пользу граждан в целях их социального обеспечения</t>
  </si>
  <si>
    <t>Пособие, компенсации, меры социальной поддержки по публичным нормативным обязательствам</t>
  </si>
  <si>
    <t>Расходы на обеспечение жилыми помещениями детей-сирот</t>
  </si>
  <si>
    <t>300</t>
  </si>
  <si>
    <t>22 301 81540</t>
  </si>
  <si>
    <t>00000000</t>
  </si>
  <si>
    <t>Расходы на выплату компенсации части родительской платы за содержание детей вв дошкольных образовательных учреждениях</t>
  </si>
  <si>
    <t>412</t>
  </si>
  <si>
    <t>Составление (изменение и дополнение) списков кандидатов в присяжные заседатели</t>
  </si>
  <si>
    <t>22 500 R0820</t>
  </si>
  <si>
    <t>Функционирование представительных органов муниципального района</t>
  </si>
  <si>
    <t>Районное Собрание</t>
  </si>
  <si>
    <t>99 000 10020</t>
  </si>
  <si>
    <t>Иные закупки товаров, работ и услуг для муниципальных нужд</t>
  </si>
  <si>
    <t>НАЦИОНАЛЬНАЯ ОБОРОНА</t>
  </si>
  <si>
    <t>Расходы на выполнения полномочий по первичному воинскому учету</t>
  </si>
  <si>
    <t>Школы  начальные, основное  и средние*</t>
  </si>
  <si>
    <t>Дотации бюджетам муниципальных поселений на выравнивание бюджетной обеспеченности</t>
  </si>
  <si>
    <t>Жилищно-коммунальное хозяйство</t>
  </si>
  <si>
    <t>Благоустройство</t>
  </si>
  <si>
    <t>99 000 40010</t>
  </si>
  <si>
    <t>19 202R3040</t>
  </si>
  <si>
    <t>Расходы на поддержку дорожной деятельности</t>
  </si>
  <si>
    <t>Расходы на организацию двухразового питания в лагерях с дневным пребыванием детей</t>
  </si>
  <si>
    <t>Молодежная политика</t>
  </si>
  <si>
    <t>Комитет по спорту, молдежной политике и туризму</t>
  </si>
  <si>
    <t>Аппарат управления образования</t>
  </si>
  <si>
    <t>2026 год</t>
  </si>
  <si>
    <t>Служба земельно-кадасторовых и имущественных отношении</t>
  </si>
  <si>
    <t>99 000 40450</t>
  </si>
  <si>
    <t>Туризм</t>
  </si>
  <si>
    <t>99 000 40350</t>
  </si>
  <si>
    <t>Управление культуры и биботечного обслуживания</t>
  </si>
  <si>
    <t>Отдел сельского хозяйства</t>
  </si>
  <si>
    <t>99 000 10025</t>
  </si>
  <si>
    <t>Молодежная политика и оздоровление детей</t>
  </si>
  <si>
    <t>2027 год</t>
  </si>
  <si>
    <t>Развитие государственной гражданской службы</t>
  </si>
  <si>
    <t>01 401 79130</t>
  </si>
  <si>
    <t>19 401 2201Г</t>
  </si>
  <si>
    <t>99 000 70015</t>
  </si>
  <si>
    <t>Инные закупки товаров, работ и услуг для муниципальных нужд (питание)</t>
  </si>
  <si>
    <t>19 402 00592</t>
  </si>
  <si>
    <t>Расходы на проведение мероприятий по обеспечению деятельности советникам диреторов по воспитанию и взаимодействию с детскими общественными объединениями в общеобразовательных организациях (советники)</t>
  </si>
  <si>
    <t>Расходы на обеспечение выплат ежемесячного вознаграждения советникам директоров по воспитанию и взаимодействию с детскими общественными объединениями (советники)</t>
  </si>
  <si>
    <t>Расходы на выплаты персоналу местного самоуправления (госстандарт образования)</t>
  </si>
  <si>
    <t>Расходы на выплаты персоналу местного самоуправления (госстандарт дошкольного образования)</t>
  </si>
  <si>
    <t>Инные закупки товаров, работ и услуг для муниципальных нужд (госстандарт дошкольного образования)</t>
  </si>
  <si>
    <t>Расходы на выплаты персоналу местного самоуправления педагогическим работникам командированные в Запорожской область)</t>
  </si>
  <si>
    <t>Расходы на обеспечение выплат ежемесячного денежного вознаграждения за классное руководствоя (класс.руководство)</t>
  </si>
  <si>
    <t>Расходы на обеспечение бесплатного горячего питания обучаюшихся в общеобразовательных организациях (питание)</t>
  </si>
  <si>
    <t>Расходы на обеспечение двухразовым питанием (завтрак и обед) обучающихся с ограниченными возможностями здоровья, в том числе детей инвалидов, осваиваюших основные общеобразовательные программы на дому</t>
  </si>
  <si>
    <t>19 4028185И</t>
  </si>
  <si>
    <t>Расходы на организацию бесплатного одноразового горячего питания детей граждан РФ , участвующих СВО</t>
  </si>
  <si>
    <t>Расходы на выплату компенсации педагогическим работникам, привлекаемым к проведению государственной итоговой аттестации</t>
  </si>
  <si>
    <t>19 4022207А</t>
  </si>
  <si>
    <t>19 4072209Л</t>
  </si>
  <si>
    <t xml:space="preserve">Расходы на обучаюшихся  с ограниченными возможностями здоровья, в том числе детей инвалидов, осваиваюших основные общеобразовательные программы </t>
  </si>
  <si>
    <t>57404 77710</t>
  </si>
  <si>
    <t>57404 51200</t>
  </si>
  <si>
    <t>57404 77730</t>
  </si>
  <si>
    <t>19409 77720</t>
  </si>
  <si>
    <t xml:space="preserve">Приложение 8 к решению                                                                                        Районного Собрания депутатов                                                                                                      МР "Гумбетовский района" на 2026 год                                                                                                                 и на плановый период 2027-2028 годов                                                                                                                                                                          от "25" декабря 2025 г. №125      </t>
  </si>
  <si>
    <t xml:space="preserve">Распределение бюджетных ассигнований МР "Гумбетовский район"                                                                         по разделам, подразделам, целевым статьям,(муниципальным программам и непрограммным направлениям деятельности) группам видов расходов, классификации расходов бюджета в ведомственной структуре расходов                                                       на 2026 год и на плановый период 2027-2028 годов. </t>
  </si>
  <si>
    <t>2028 год</t>
  </si>
  <si>
    <t>Другие общегосударственные вопросы</t>
  </si>
  <si>
    <t>99 000 10060</t>
  </si>
  <si>
    <t>1540520760</t>
  </si>
  <si>
    <t>2640151180</t>
  </si>
  <si>
    <t>19 402 2202Г</t>
  </si>
  <si>
    <t>191Ю651790</t>
  </si>
  <si>
    <t>191Ю653030</t>
  </si>
  <si>
    <t>191Ю650500</t>
  </si>
  <si>
    <t>19 4028185П</t>
  </si>
  <si>
    <t>19 4028185С</t>
  </si>
  <si>
    <t>Учреждения по внешкольной работе с детьми (ДДТ,  Школа исскуств)</t>
  </si>
  <si>
    <t>Детско- юношеская спортивная школа</t>
  </si>
  <si>
    <t>Премии и гранты</t>
  </si>
  <si>
    <t>99 000 90200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</si>
</sst>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charset val="204"/>
    </font>
    <font>
      <b/>
      <sz val="8"/>
      <name val="Arial Cyr"/>
      <charset val="204"/>
    </font>
    <font>
      <b/>
      <sz val="10"/>
      <color indexed="10"/>
      <name val="Arial Cyr"/>
      <charset val="204"/>
    </font>
    <font>
      <b/>
      <sz val="10"/>
      <color indexed="18"/>
      <name val="Arial Cyr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i/>
      <sz val="9"/>
      <name val="Arial Cyr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6" fillId="0" borderId="0" xfId="0" applyFont="1"/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shrinkToFit="1"/>
    </xf>
    <xf numFmtId="4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11" fillId="0" borderId="0" xfId="0" applyFont="1"/>
    <xf numFmtId="0" fontId="12" fillId="0" borderId="0" xfId="0" applyFont="1"/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/>
    <xf numFmtId="3" fontId="5" fillId="0" borderId="0" xfId="0" applyNumberFormat="1" applyFont="1"/>
    <xf numFmtId="165" fontId="3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4" borderId="2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5" fontId="2" fillId="4" borderId="6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2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horizontal="right"/>
    </xf>
    <xf numFmtId="49" fontId="16" fillId="2" borderId="2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/>
    </xf>
    <xf numFmtId="49" fontId="18" fillId="2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shrinkToFit="1"/>
    </xf>
    <xf numFmtId="49" fontId="16" fillId="2" borderId="2" xfId="0" applyNumberFormat="1" applyFont="1" applyFill="1" applyBorder="1" applyAlignment="1">
      <alignment horizontal="center" shrinkToFit="1"/>
    </xf>
    <xf numFmtId="49" fontId="18" fillId="2" borderId="2" xfId="0" applyNumberFormat="1" applyFont="1" applyFill="1" applyBorder="1" applyAlignment="1">
      <alignment horizontal="center" shrinkToFit="1"/>
    </xf>
    <xf numFmtId="49" fontId="18" fillId="4" borderId="2" xfId="0" applyNumberFormat="1" applyFont="1" applyFill="1" applyBorder="1" applyAlignment="1">
      <alignment horizontal="center" shrinkToFit="1"/>
    </xf>
    <xf numFmtId="49" fontId="19" fillId="2" borderId="2" xfId="0" applyNumberFormat="1" applyFont="1" applyFill="1" applyBorder="1" applyAlignment="1">
      <alignment horizontal="center" shrinkToFit="1"/>
    </xf>
    <xf numFmtId="49" fontId="20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shrinkToFit="1"/>
    </xf>
    <xf numFmtId="49" fontId="16" fillId="0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 shrinkToFit="1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shrinkToFit="1"/>
    </xf>
    <xf numFmtId="0" fontId="3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shrinkToFit="1"/>
    </xf>
    <xf numFmtId="3" fontId="2" fillId="0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/>
    </xf>
    <xf numFmtId="49" fontId="16" fillId="4" borderId="2" xfId="0" applyNumberFormat="1" applyFont="1" applyFill="1" applyBorder="1" applyAlignment="1">
      <alignment horizontal="center" shrinkToFit="1"/>
    </xf>
    <xf numFmtId="0" fontId="3" fillId="4" borderId="1" xfId="0" applyFont="1" applyFill="1" applyBorder="1" applyAlignment="1">
      <alignment horizontal="left" vertical="top" wrapText="1"/>
    </xf>
    <xf numFmtId="165" fontId="3" fillId="4" borderId="6" xfId="0" applyNumberFormat="1" applyFont="1" applyFill="1" applyBorder="1" applyAlignment="1">
      <alignment horizontal="right"/>
    </xf>
    <xf numFmtId="49" fontId="19" fillId="4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0" fontId="7" fillId="0" borderId="7" xfId="1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667500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40;&#1089;&#1093;&#1072;&#1073;/YandexDisk/&#1044;&#1086;&#1082;&#1091;&#1084;&#1077;&#1085;&#1090;&#1099;/2016%20&#1075;%20&#1073;&#1102;&#1076;&#1078;&#1077;&#1090;/&#1043;&#1086;&#1090;&#1086;&#1074;&#1072;&#1103;%20&#1087;&#1088;&#1086;&#1076;&#1091;&#1082;&#1094;&#1080;&#1103;/&#1055;&#1088;&#1086;&#1077;&#1082;&#1090;%20&#1073;&#1102;&#1076;&#1078;&#1077;&#1090;&#1072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ВСРБМР 8"/>
      <sheetName val="расшифр 1 к 8 при"/>
      <sheetName val="Свод бюджета района"/>
      <sheetName val="Аппарат свод"/>
      <sheetName val="Доходы 3"/>
      <sheetName val="Оценка 4"/>
      <sheetName val="РазПодр 5"/>
      <sheetName val="межбюд трансф 6"/>
      <sheetName val="Налоги посел 7"/>
      <sheetName val="Публ. объяз 9"/>
      <sheetName val="Дотация пос 12"/>
      <sheetName val="Расч дот РФФПП"/>
      <sheetName val="Субсидия посел прил 11 а"/>
      <sheetName val="Переч МП 9"/>
      <sheetName val="смета резер 10"/>
      <sheetName val="ЗАГС 15"/>
      <sheetName val="ВУС 16"/>
      <sheetName val="0113"/>
      <sheetName val="0408"/>
      <sheetName val="расш 2 к 8 прил"/>
      <sheetName val="0502"/>
      <sheetName val="МБУ ЖКХ"/>
      <sheetName val="прил №17"/>
      <sheetName val="Благоустр 0503"/>
      <sheetName val="Благоустр посел прил 13"/>
      <sheetName val="Автоакцизы"/>
      <sheetName val="Автоакц расш №2 к прил 8"/>
      <sheetName val="отдел субсид"/>
      <sheetName val="Свод образ"/>
      <sheetName val="ясли сады"/>
      <sheetName val="Школы"/>
      <sheetName val="учительство  "/>
      <sheetName val="прилож №14 гостан "/>
      <sheetName val="питание уч 1 4 кл"/>
      <sheetName val="ДЮСШ МКУ"/>
      <sheetName val="МКУ Ц бухг"/>
      <sheetName val="Свод культ"/>
      <sheetName val="редакция МКУ "/>
      <sheetName val="МКУ ФОК"/>
      <sheetName val="Сводсоцпол"/>
      <sheetName val="прил 18"/>
      <sheetName val="Аппарат свод (контр)  "/>
      <sheetName val="Свод образ (контр)"/>
      <sheetName val="ясли сады (контр)"/>
      <sheetName val="СШ (контр)"/>
      <sheetName val="ООШ НШ (контр)  "/>
      <sheetName val="Школы через РА (контр)"/>
      <sheetName val="Группы кратковр пребыв"/>
      <sheetName val="ясли сады (контр) через РА"/>
      <sheetName val="УСХ контр"/>
      <sheetName val="Свод культ контр"/>
      <sheetName val="Отдел субсид (контр)"/>
      <sheetName val="Редакция  (контр)"/>
      <sheetName val="МБУ ЖКХ (контр)"/>
      <sheetName val="ФУ АМР (контр)"/>
      <sheetName val="МКУ ФОК конт"/>
      <sheetName val="Алак"/>
      <sheetName val="Анди"/>
      <sheetName val="Ансалта"/>
      <sheetName val="Ашали"/>
      <sheetName val="Ботлих"/>
      <sheetName val="Гагатли"/>
      <sheetName val="Годобери"/>
      <sheetName val="Зило"/>
      <sheetName val="Инхело"/>
      <sheetName val="Кванхидатли"/>
      <sheetName val="Кижани"/>
      <sheetName val="Миарсо"/>
      <sheetName val="Муни"/>
      <sheetName val="Рахата"/>
      <sheetName val="Риквани"/>
      <sheetName val="Тандо"/>
      <sheetName val="Тлох"/>
      <sheetName val="Хелетури"/>
      <sheetName val="Чанко"/>
      <sheetName val="Шодрода"/>
      <sheetName val="Итого пос"/>
      <sheetName val="Свод по разделам для МФ"/>
      <sheetName val="Апп расш 1"/>
      <sheetName val="Школы №3"/>
      <sheetName val="ясли сады расш №2"/>
      <sheetName val="Спортзалы №4"/>
      <sheetName val="дотац посел срав"/>
      <sheetName val="Свод СА"/>
      <sheetName val="расш 340 статьи"/>
      <sheetName val="аппарат СА "/>
      <sheetName val="ФАПы расшиф №7"/>
      <sheetName val="МФЗ"/>
      <sheetName val="РБАПР6"/>
      <sheetName val="Лист1"/>
      <sheetName val="Дотация пос (2)"/>
      <sheetName val="СОШ МКУ"/>
      <sheetName val="ООШ"/>
      <sheetName val="НШ"/>
      <sheetName val="расч на обсл бухг"/>
      <sheetName val="Автодороги"/>
      <sheetName val="средняя педперсонал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7">
          <cell r="P7">
            <v>4427403.2056</v>
          </cell>
          <cell r="R7">
            <v>0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tabSelected="1" topLeftCell="A121" workbookViewId="0">
      <selection activeCell="G131" sqref="G131"/>
    </sheetView>
  </sheetViews>
  <sheetFormatPr defaultRowHeight="15" x14ac:dyDescent="0.25"/>
  <cols>
    <col min="1" max="1" width="25.5703125" style="29" customWidth="1"/>
    <col min="2" max="2" width="5" style="29" customWidth="1"/>
    <col min="3" max="3" width="4.5703125" style="29" customWidth="1"/>
    <col min="4" max="4" width="5" style="29" customWidth="1"/>
    <col min="5" max="5" width="11" style="29" customWidth="1"/>
    <col min="6" max="6" width="6.140625" style="29" customWidth="1"/>
    <col min="7" max="8" width="9.28515625" style="29" customWidth="1"/>
    <col min="9" max="9" width="10.28515625" bestFit="1" customWidth="1"/>
    <col min="11" max="11" width="11" bestFit="1" customWidth="1"/>
    <col min="258" max="258" width="47" customWidth="1"/>
    <col min="259" max="259" width="6.28515625" customWidth="1"/>
    <col min="260" max="260" width="5.42578125" customWidth="1"/>
    <col min="261" max="261" width="7.140625" customWidth="1"/>
    <col min="262" max="262" width="14.140625" customWidth="1"/>
    <col min="263" max="263" width="6.85546875" customWidth="1"/>
    <col min="264" max="264" width="18.140625" customWidth="1"/>
    <col min="267" max="267" width="11" bestFit="1" customWidth="1"/>
    <col min="514" max="514" width="47" customWidth="1"/>
    <col min="515" max="515" width="6.28515625" customWidth="1"/>
    <col min="516" max="516" width="5.42578125" customWidth="1"/>
    <col min="517" max="517" width="7.140625" customWidth="1"/>
    <col min="518" max="518" width="14.140625" customWidth="1"/>
    <col min="519" max="519" width="6.85546875" customWidth="1"/>
    <col min="520" max="520" width="18.140625" customWidth="1"/>
    <col min="523" max="523" width="11" bestFit="1" customWidth="1"/>
    <col min="770" max="770" width="47" customWidth="1"/>
    <col min="771" max="771" width="6.28515625" customWidth="1"/>
    <col min="772" max="772" width="5.42578125" customWidth="1"/>
    <col min="773" max="773" width="7.140625" customWidth="1"/>
    <col min="774" max="774" width="14.140625" customWidth="1"/>
    <col min="775" max="775" width="6.85546875" customWidth="1"/>
    <col min="776" max="776" width="18.140625" customWidth="1"/>
    <col min="779" max="779" width="11" bestFit="1" customWidth="1"/>
    <col min="1026" max="1026" width="47" customWidth="1"/>
    <col min="1027" max="1027" width="6.28515625" customWidth="1"/>
    <col min="1028" max="1028" width="5.42578125" customWidth="1"/>
    <col min="1029" max="1029" width="7.140625" customWidth="1"/>
    <col min="1030" max="1030" width="14.140625" customWidth="1"/>
    <col min="1031" max="1031" width="6.85546875" customWidth="1"/>
    <col min="1032" max="1032" width="18.140625" customWidth="1"/>
    <col min="1035" max="1035" width="11" bestFit="1" customWidth="1"/>
    <col min="1282" max="1282" width="47" customWidth="1"/>
    <col min="1283" max="1283" width="6.28515625" customWidth="1"/>
    <col min="1284" max="1284" width="5.42578125" customWidth="1"/>
    <col min="1285" max="1285" width="7.140625" customWidth="1"/>
    <col min="1286" max="1286" width="14.140625" customWidth="1"/>
    <col min="1287" max="1287" width="6.85546875" customWidth="1"/>
    <col min="1288" max="1288" width="18.140625" customWidth="1"/>
    <col min="1291" max="1291" width="11" bestFit="1" customWidth="1"/>
    <col min="1538" max="1538" width="47" customWidth="1"/>
    <col min="1539" max="1539" width="6.28515625" customWidth="1"/>
    <col min="1540" max="1540" width="5.42578125" customWidth="1"/>
    <col min="1541" max="1541" width="7.140625" customWidth="1"/>
    <col min="1542" max="1542" width="14.140625" customWidth="1"/>
    <col min="1543" max="1543" width="6.85546875" customWidth="1"/>
    <col min="1544" max="1544" width="18.140625" customWidth="1"/>
    <col min="1547" max="1547" width="11" bestFit="1" customWidth="1"/>
    <col min="1794" max="1794" width="47" customWidth="1"/>
    <col min="1795" max="1795" width="6.28515625" customWidth="1"/>
    <col min="1796" max="1796" width="5.42578125" customWidth="1"/>
    <col min="1797" max="1797" width="7.140625" customWidth="1"/>
    <col min="1798" max="1798" width="14.140625" customWidth="1"/>
    <col min="1799" max="1799" width="6.85546875" customWidth="1"/>
    <col min="1800" max="1800" width="18.140625" customWidth="1"/>
    <col min="1803" max="1803" width="11" bestFit="1" customWidth="1"/>
    <col min="2050" max="2050" width="47" customWidth="1"/>
    <col min="2051" max="2051" width="6.28515625" customWidth="1"/>
    <col min="2052" max="2052" width="5.42578125" customWidth="1"/>
    <col min="2053" max="2053" width="7.140625" customWidth="1"/>
    <col min="2054" max="2054" width="14.140625" customWidth="1"/>
    <col min="2055" max="2055" width="6.85546875" customWidth="1"/>
    <col min="2056" max="2056" width="18.140625" customWidth="1"/>
    <col min="2059" max="2059" width="11" bestFit="1" customWidth="1"/>
    <col min="2306" max="2306" width="47" customWidth="1"/>
    <col min="2307" max="2307" width="6.28515625" customWidth="1"/>
    <col min="2308" max="2308" width="5.42578125" customWidth="1"/>
    <col min="2309" max="2309" width="7.140625" customWidth="1"/>
    <col min="2310" max="2310" width="14.140625" customWidth="1"/>
    <col min="2311" max="2311" width="6.85546875" customWidth="1"/>
    <col min="2312" max="2312" width="18.140625" customWidth="1"/>
    <col min="2315" max="2315" width="11" bestFit="1" customWidth="1"/>
    <col min="2562" max="2562" width="47" customWidth="1"/>
    <col min="2563" max="2563" width="6.28515625" customWidth="1"/>
    <col min="2564" max="2564" width="5.42578125" customWidth="1"/>
    <col min="2565" max="2565" width="7.140625" customWidth="1"/>
    <col min="2566" max="2566" width="14.140625" customWidth="1"/>
    <col min="2567" max="2567" width="6.85546875" customWidth="1"/>
    <col min="2568" max="2568" width="18.140625" customWidth="1"/>
    <col min="2571" max="2571" width="11" bestFit="1" customWidth="1"/>
    <col min="2818" max="2818" width="47" customWidth="1"/>
    <col min="2819" max="2819" width="6.28515625" customWidth="1"/>
    <col min="2820" max="2820" width="5.42578125" customWidth="1"/>
    <col min="2821" max="2821" width="7.140625" customWidth="1"/>
    <col min="2822" max="2822" width="14.140625" customWidth="1"/>
    <col min="2823" max="2823" width="6.85546875" customWidth="1"/>
    <col min="2824" max="2824" width="18.140625" customWidth="1"/>
    <col min="2827" max="2827" width="11" bestFit="1" customWidth="1"/>
    <col min="3074" max="3074" width="47" customWidth="1"/>
    <col min="3075" max="3075" width="6.28515625" customWidth="1"/>
    <col min="3076" max="3076" width="5.42578125" customWidth="1"/>
    <col min="3077" max="3077" width="7.140625" customWidth="1"/>
    <col min="3078" max="3078" width="14.140625" customWidth="1"/>
    <col min="3079" max="3079" width="6.85546875" customWidth="1"/>
    <col min="3080" max="3080" width="18.140625" customWidth="1"/>
    <col min="3083" max="3083" width="11" bestFit="1" customWidth="1"/>
    <col min="3330" max="3330" width="47" customWidth="1"/>
    <col min="3331" max="3331" width="6.28515625" customWidth="1"/>
    <col min="3332" max="3332" width="5.42578125" customWidth="1"/>
    <col min="3333" max="3333" width="7.140625" customWidth="1"/>
    <col min="3334" max="3334" width="14.140625" customWidth="1"/>
    <col min="3335" max="3335" width="6.85546875" customWidth="1"/>
    <col min="3336" max="3336" width="18.140625" customWidth="1"/>
    <col min="3339" max="3339" width="11" bestFit="1" customWidth="1"/>
    <col min="3586" max="3586" width="47" customWidth="1"/>
    <col min="3587" max="3587" width="6.28515625" customWidth="1"/>
    <col min="3588" max="3588" width="5.42578125" customWidth="1"/>
    <col min="3589" max="3589" width="7.140625" customWidth="1"/>
    <col min="3590" max="3590" width="14.140625" customWidth="1"/>
    <col min="3591" max="3591" width="6.85546875" customWidth="1"/>
    <col min="3592" max="3592" width="18.140625" customWidth="1"/>
    <col min="3595" max="3595" width="11" bestFit="1" customWidth="1"/>
    <col min="3842" max="3842" width="47" customWidth="1"/>
    <col min="3843" max="3843" width="6.28515625" customWidth="1"/>
    <col min="3844" max="3844" width="5.42578125" customWidth="1"/>
    <col min="3845" max="3845" width="7.140625" customWidth="1"/>
    <col min="3846" max="3846" width="14.140625" customWidth="1"/>
    <col min="3847" max="3847" width="6.85546875" customWidth="1"/>
    <col min="3848" max="3848" width="18.140625" customWidth="1"/>
    <col min="3851" max="3851" width="11" bestFit="1" customWidth="1"/>
    <col min="4098" max="4098" width="47" customWidth="1"/>
    <col min="4099" max="4099" width="6.28515625" customWidth="1"/>
    <col min="4100" max="4100" width="5.42578125" customWidth="1"/>
    <col min="4101" max="4101" width="7.140625" customWidth="1"/>
    <col min="4102" max="4102" width="14.140625" customWidth="1"/>
    <col min="4103" max="4103" width="6.85546875" customWidth="1"/>
    <col min="4104" max="4104" width="18.140625" customWidth="1"/>
    <col min="4107" max="4107" width="11" bestFit="1" customWidth="1"/>
    <col min="4354" max="4354" width="47" customWidth="1"/>
    <col min="4355" max="4355" width="6.28515625" customWidth="1"/>
    <col min="4356" max="4356" width="5.42578125" customWidth="1"/>
    <col min="4357" max="4357" width="7.140625" customWidth="1"/>
    <col min="4358" max="4358" width="14.140625" customWidth="1"/>
    <col min="4359" max="4359" width="6.85546875" customWidth="1"/>
    <col min="4360" max="4360" width="18.140625" customWidth="1"/>
    <col min="4363" max="4363" width="11" bestFit="1" customWidth="1"/>
    <col min="4610" max="4610" width="47" customWidth="1"/>
    <col min="4611" max="4611" width="6.28515625" customWidth="1"/>
    <col min="4612" max="4612" width="5.42578125" customWidth="1"/>
    <col min="4613" max="4613" width="7.140625" customWidth="1"/>
    <col min="4614" max="4614" width="14.140625" customWidth="1"/>
    <col min="4615" max="4615" width="6.85546875" customWidth="1"/>
    <col min="4616" max="4616" width="18.140625" customWidth="1"/>
    <col min="4619" max="4619" width="11" bestFit="1" customWidth="1"/>
    <col min="4866" max="4866" width="47" customWidth="1"/>
    <col min="4867" max="4867" width="6.28515625" customWidth="1"/>
    <col min="4868" max="4868" width="5.42578125" customWidth="1"/>
    <col min="4869" max="4869" width="7.140625" customWidth="1"/>
    <col min="4870" max="4870" width="14.140625" customWidth="1"/>
    <col min="4871" max="4871" width="6.85546875" customWidth="1"/>
    <col min="4872" max="4872" width="18.140625" customWidth="1"/>
    <col min="4875" max="4875" width="11" bestFit="1" customWidth="1"/>
    <col min="5122" max="5122" width="47" customWidth="1"/>
    <col min="5123" max="5123" width="6.28515625" customWidth="1"/>
    <col min="5124" max="5124" width="5.42578125" customWidth="1"/>
    <col min="5125" max="5125" width="7.140625" customWidth="1"/>
    <col min="5126" max="5126" width="14.140625" customWidth="1"/>
    <col min="5127" max="5127" width="6.85546875" customWidth="1"/>
    <col min="5128" max="5128" width="18.140625" customWidth="1"/>
    <col min="5131" max="5131" width="11" bestFit="1" customWidth="1"/>
    <col min="5378" max="5378" width="47" customWidth="1"/>
    <col min="5379" max="5379" width="6.28515625" customWidth="1"/>
    <col min="5380" max="5380" width="5.42578125" customWidth="1"/>
    <col min="5381" max="5381" width="7.140625" customWidth="1"/>
    <col min="5382" max="5382" width="14.140625" customWidth="1"/>
    <col min="5383" max="5383" width="6.85546875" customWidth="1"/>
    <col min="5384" max="5384" width="18.140625" customWidth="1"/>
    <col min="5387" max="5387" width="11" bestFit="1" customWidth="1"/>
    <col min="5634" max="5634" width="47" customWidth="1"/>
    <col min="5635" max="5635" width="6.28515625" customWidth="1"/>
    <col min="5636" max="5636" width="5.42578125" customWidth="1"/>
    <col min="5637" max="5637" width="7.140625" customWidth="1"/>
    <col min="5638" max="5638" width="14.140625" customWidth="1"/>
    <col min="5639" max="5639" width="6.85546875" customWidth="1"/>
    <col min="5640" max="5640" width="18.140625" customWidth="1"/>
    <col min="5643" max="5643" width="11" bestFit="1" customWidth="1"/>
    <col min="5890" max="5890" width="47" customWidth="1"/>
    <col min="5891" max="5891" width="6.28515625" customWidth="1"/>
    <col min="5892" max="5892" width="5.42578125" customWidth="1"/>
    <col min="5893" max="5893" width="7.140625" customWidth="1"/>
    <col min="5894" max="5894" width="14.140625" customWidth="1"/>
    <col min="5895" max="5895" width="6.85546875" customWidth="1"/>
    <col min="5896" max="5896" width="18.140625" customWidth="1"/>
    <col min="5899" max="5899" width="11" bestFit="1" customWidth="1"/>
    <col min="6146" max="6146" width="47" customWidth="1"/>
    <col min="6147" max="6147" width="6.28515625" customWidth="1"/>
    <col min="6148" max="6148" width="5.42578125" customWidth="1"/>
    <col min="6149" max="6149" width="7.140625" customWidth="1"/>
    <col min="6150" max="6150" width="14.140625" customWidth="1"/>
    <col min="6151" max="6151" width="6.85546875" customWidth="1"/>
    <col min="6152" max="6152" width="18.140625" customWidth="1"/>
    <col min="6155" max="6155" width="11" bestFit="1" customWidth="1"/>
    <col min="6402" max="6402" width="47" customWidth="1"/>
    <col min="6403" max="6403" width="6.28515625" customWidth="1"/>
    <col min="6404" max="6404" width="5.42578125" customWidth="1"/>
    <col min="6405" max="6405" width="7.140625" customWidth="1"/>
    <col min="6406" max="6406" width="14.140625" customWidth="1"/>
    <col min="6407" max="6407" width="6.85546875" customWidth="1"/>
    <col min="6408" max="6408" width="18.140625" customWidth="1"/>
    <col min="6411" max="6411" width="11" bestFit="1" customWidth="1"/>
    <col min="6658" max="6658" width="47" customWidth="1"/>
    <col min="6659" max="6659" width="6.28515625" customWidth="1"/>
    <col min="6660" max="6660" width="5.42578125" customWidth="1"/>
    <col min="6661" max="6661" width="7.140625" customWidth="1"/>
    <col min="6662" max="6662" width="14.140625" customWidth="1"/>
    <col min="6663" max="6663" width="6.85546875" customWidth="1"/>
    <col min="6664" max="6664" width="18.140625" customWidth="1"/>
    <col min="6667" max="6667" width="11" bestFit="1" customWidth="1"/>
    <col min="6914" max="6914" width="47" customWidth="1"/>
    <col min="6915" max="6915" width="6.28515625" customWidth="1"/>
    <col min="6916" max="6916" width="5.42578125" customWidth="1"/>
    <col min="6917" max="6917" width="7.140625" customWidth="1"/>
    <col min="6918" max="6918" width="14.140625" customWidth="1"/>
    <col min="6919" max="6919" width="6.85546875" customWidth="1"/>
    <col min="6920" max="6920" width="18.140625" customWidth="1"/>
    <col min="6923" max="6923" width="11" bestFit="1" customWidth="1"/>
    <col min="7170" max="7170" width="47" customWidth="1"/>
    <col min="7171" max="7171" width="6.28515625" customWidth="1"/>
    <col min="7172" max="7172" width="5.42578125" customWidth="1"/>
    <col min="7173" max="7173" width="7.140625" customWidth="1"/>
    <col min="7174" max="7174" width="14.140625" customWidth="1"/>
    <col min="7175" max="7175" width="6.85546875" customWidth="1"/>
    <col min="7176" max="7176" width="18.140625" customWidth="1"/>
    <col min="7179" max="7179" width="11" bestFit="1" customWidth="1"/>
    <col min="7426" max="7426" width="47" customWidth="1"/>
    <col min="7427" max="7427" width="6.28515625" customWidth="1"/>
    <col min="7428" max="7428" width="5.42578125" customWidth="1"/>
    <col min="7429" max="7429" width="7.140625" customWidth="1"/>
    <col min="7430" max="7430" width="14.140625" customWidth="1"/>
    <col min="7431" max="7431" width="6.85546875" customWidth="1"/>
    <col min="7432" max="7432" width="18.140625" customWidth="1"/>
    <col min="7435" max="7435" width="11" bestFit="1" customWidth="1"/>
    <col min="7682" max="7682" width="47" customWidth="1"/>
    <col min="7683" max="7683" width="6.28515625" customWidth="1"/>
    <col min="7684" max="7684" width="5.42578125" customWidth="1"/>
    <col min="7685" max="7685" width="7.140625" customWidth="1"/>
    <col min="7686" max="7686" width="14.140625" customWidth="1"/>
    <col min="7687" max="7687" width="6.85546875" customWidth="1"/>
    <col min="7688" max="7688" width="18.140625" customWidth="1"/>
    <col min="7691" max="7691" width="11" bestFit="1" customWidth="1"/>
    <col min="7938" max="7938" width="47" customWidth="1"/>
    <col min="7939" max="7939" width="6.28515625" customWidth="1"/>
    <col min="7940" max="7940" width="5.42578125" customWidth="1"/>
    <col min="7941" max="7941" width="7.140625" customWidth="1"/>
    <col min="7942" max="7942" width="14.140625" customWidth="1"/>
    <col min="7943" max="7943" width="6.85546875" customWidth="1"/>
    <col min="7944" max="7944" width="18.140625" customWidth="1"/>
    <col min="7947" max="7947" width="11" bestFit="1" customWidth="1"/>
    <col min="8194" max="8194" width="47" customWidth="1"/>
    <col min="8195" max="8195" width="6.28515625" customWidth="1"/>
    <col min="8196" max="8196" width="5.42578125" customWidth="1"/>
    <col min="8197" max="8197" width="7.140625" customWidth="1"/>
    <col min="8198" max="8198" width="14.140625" customWidth="1"/>
    <col min="8199" max="8199" width="6.85546875" customWidth="1"/>
    <col min="8200" max="8200" width="18.140625" customWidth="1"/>
    <col min="8203" max="8203" width="11" bestFit="1" customWidth="1"/>
    <col min="8450" max="8450" width="47" customWidth="1"/>
    <col min="8451" max="8451" width="6.28515625" customWidth="1"/>
    <col min="8452" max="8452" width="5.42578125" customWidth="1"/>
    <col min="8453" max="8453" width="7.140625" customWidth="1"/>
    <col min="8454" max="8454" width="14.140625" customWidth="1"/>
    <col min="8455" max="8455" width="6.85546875" customWidth="1"/>
    <col min="8456" max="8456" width="18.140625" customWidth="1"/>
    <col min="8459" max="8459" width="11" bestFit="1" customWidth="1"/>
    <col min="8706" max="8706" width="47" customWidth="1"/>
    <col min="8707" max="8707" width="6.28515625" customWidth="1"/>
    <col min="8708" max="8708" width="5.42578125" customWidth="1"/>
    <col min="8709" max="8709" width="7.140625" customWidth="1"/>
    <col min="8710" max="8710" width="14.140625" customWidth="1"/>
    <col min="8711" max="8711" width="6.85546875" customWidth="1"/>
    <col min="8712" max="8712" width="18.140625" customWidth="1"/>
    <col min="8715" max="8715" width="11" bestFit="1" customWidth="1"/>
    <col min="8962" max="8962" width="47" customWidth="1"/>
    <col min="8963" max="8963" width="6.28515625" customWidth="1"/>
    <col min="8964" max="8964" width="5.42578125" customWidth="1"/>
    <col min="8965" max="8965" width="7.140625" customWidth="1"/>
    <col min="8966" max="8966" width="14.140625" customWidth="1"/>
    <col min="8967" max="8967" width="6.85546875" customWidth="1"/>
    <col min="8968" max="8968" width="18.140625" customWidth="1"/>
    <col min="8971" max="8971" width="11" bestFit="1" customWidth="1"/>
    <col min="9218" max="9218" width="47" customWidth="1"/>
    <col min="9219" max="9219" width="6.28515625" customWidth="1"/>
    <col min="9220" max="9220" width="5.42578125" customWidth="1"/>
    <col min="9221" max="9221" width="7.140625" customWidth="1"/>
    <col min="9222" max="9222" width="14.140625" customWidth="1"/>
    <col min="9223" max="9223" width="6.85546875" customWidth="1"/>
    <col min="9224" max="9224" width="18.140625" customWidth="1"/>
    <col min="9227" max="9227" width="11" bestFit="1" customWidth="1"/>
    <col min="9474" max="9474" width="47" customWidth="1"/>
    <col min="9475" max="9475" width="6.28515625" customWidth="1"/>
    <col min="9476" max="9476" width="5.42578125" customWidth="1"/>
    <col min="9477" max="9477" width="7.140625" customWidth="1"/>
    <col min="9478" max="9478" width="14.140625" customWidth="1"/>
    <col min="9479" max="9479" width="6.85546875" customWidth="1"/>
    <col min="9480" max="9480" width="18.140625" customWidth="1"/>
    <col min="9483" max="9483" width="11" bestFit="1" customWidth="1"/>
    <col min="9730" max="9730" width="47" customWidth="1"/>
    <col min="9731" max="9731" width="6.28515625" customWidth="1"/>
    <col min="9732" max="9732" width="5.42578125" customWidth="1"/>
    <col min="9733" max="9733" width="7.140625" customWidth="1"/>
    <col min="9734" max="9734" width="14.140625" customWidth="1"/>
    <col min="9735" max="9735" width="6.85546875" customWidth="1"/>
    <col min="9736" max="9736" width="18.140625" customWidth="1"/>
    <col min="9739" max="9739" width="11" bestFit="1" customWidth="1"/>
    <col min="9986" max="9986" width="47" customWidth="1"/>
    <col min="9987" max="9987" width="6.28515625" customWidth="1"/>
    <col min="9988" max="9988" width="5.42578125" customWidth="1"/>
    <col min="9989" max="9989" width="7.140625" customWidth="1"/>
    <col min="9990" max="9990" width="14.140625" customWidth="1"/>
    <col min="9991" max="9991" width="6.85546875" customWidth="1"/>
    <col min="9992" max="9992" width="18.140625" customWidth="1"/>
    <col min="9995" max="9995" width="11" bestFit="1" customWidth="1"/>
    <col min="10242" max="10242" width="47" customWidth="1"/>
    <col min="10243" max="10243" width="6.28515625" customWidth="1"/>
    <col min="10244" max="10244" width="5.42578125" customWidth="1"/>
    <col min="10245" max="10245" width="7.140625" customWidth="1"/>
    <col min="10246" max="10246" width="14.140625" customWidth="1"/>
    <col min="10247" max="10247" width="6.85546875" customWidth="1"/>
    <col min="10248" max="10248" width="18.140625" customWidth="1"/>
    <col min="10251" max="10251" width="11" bestFit="1" customWidth="1"/>
    <col min="10498" max="10498" width="47" customWidth="1"/>
    <col min="10499" max="10499" width="6.28515625" customWidth="1"/>
    <col min="10500" max="10500" width="5.42578125" customWidth="1"/>
    <col min="10501" max="10501" width="7.140625" customWidth="1"/>
    <col min="10502" max="10502" width="14.140625" customWidth="1"/>
    <col min="10503" max="10503" width="6.85546875" customWidth="1"/>
    <col min="10504" max="10504" width="18.140625" customWidth="1"/>
    <col min="10507" max="10507" width="11" bestFit="1" customWidth="1"/>
    <col min="10754" max="10754" width="47" customWidth="1"/>
    <col min="10755" max="10755" width="6.28515625" customWidth="1"/>
    <col min="10756" max="10756" width="5.42578125" customWidth="1"/>
    <col min="10757" max="10757" width="7.140625" customWidth="1"/>
    <col min="10758" max="10758" width="14.140625" customWidth="1"/>
    <col min="10759" max="10759" width="6.85546875" customWidth="1"/>
    <col min="10760" max="10760" width="18.140625" customWidth="1"/>
    <col min="10763" max="10763" width="11" bestFit="1" customWidth="1"/>
    <col min="11010" max="11010" width="47" customWidth="1"/>
    <col min="11011" max="11011" width="6.28515625" customWidth="1"/>
    <col min="11012" max="11012" width="5.42578125" customWidth="1"/>
    <col min="11013" max="11013" width="7.140625" customWidth="1"/>
    <col min="11014" max="11014" width="14.140625" customWidth="1"/>
    <col min="11015" max="11015" width="6.85546875" customWidth="1"/>
    <col min="11016" max="11016" width="18.140625" customWidth="1"/>
    <col min="11019" max="11019" width="11" bestFit="1" customWidth="1"/>
    <col min="11266" max="11266" width="47" customWidth="1"/>
    <col min="11267" max="11267" width="6.28515625" customWidth="1"/>
    <col min="11268" max="11268" width="5.42578125" customWidth="1"/>
    <col min="11269" max="11269" width="7.140625" customWidth="1"/>
    <col min="11270" max="11270" width="14.140625" customWidth="1"/>
    <col min="11271" max="11271" width="6.85546875" customWidth="1"/>
    <col min="11272" max="11272" width="18.140625" customWidth="1"/>
    <col min="11275" max="11275" width="11" bestFit="1" customWidth="1"/>
    <col min="11522" max="11522" width="47" customWidth="1"/>
    <col min="11523" max="11523" width="6.28515625" customWidth="1"/>
    <col min="11524" max="11524" width="5.42578125" customWidth="1"/>
    <col min="11525" max="11525" width="7.140625" customWidth="1"/>
    <col min="11526" max="11526" width="14.140625" customWidth="1"/>
    <col min="11527" max="11527" width="6.85546875" customWidth="1"/>
    <col min="11528" max="11528" width="18.140625" customWidth="1"/>
    <col min="11531" max="11531" width="11" bestFit="1" customWidth="1"/>
    <col min="11778" max="11778" width="47" customWidth="1"/>
    <col min="11779" max="11779" width="6.28515625" customWidth="1"/>
    <col min="11780" max="11780" width="5.42578125" customWidth="1"/>
    <col min="11781" max="11781" width="7.140625" customWidth="1"/>
    <col min="11782" max="11782" width="14.140625" customWidth="1"/>
    <col min="11783" max="11783" width="6.85546875" customWidth="1"/>
    <col min="11784" max="11784" width="18.140625" customWidth="1"/>
    <col min="11787" max="11787" width="11" bestFit="1" customWidth="1"/>
    <col min="12034" max="12034" width="47" customWidth="1"/>
    <col min="12035" max="12035" width="6.28515625" customWidth="1"/>
    <col min="12036" max="12036" width="5.42578125" customWidth="1"/>
    <col min="12037" max="12037" width="7.140625" customWidth="1"/>
    <col min="12038" max="12038" width="14.140625" customWidth="1"/>
    <col min="12039" max="12039" width="6.85546875" customWidth="1"/>
    <col min="12040" max="12040" width="18.140625" customWidth="1"/>
    <col min="12043" max="12043" width="11" bestFit="1" customWidth="1"/>
    <col min="12290" max="12290" width="47" customWidth="1"/>
    <col min="12291" max="12291" width="6.28515625" customWidth="1"/>
    <col min="12292" max="12292" width="5.42578125" customWidth="1"/>
    <col min="12293" max="12293" width="7.140625" customWidth="1"/>
    <col min="12294" max="12294" width="14.140625" customWidth="1"/>
    <col min="12295" max="12295" width="6.85546875" customWidth="1"/>
    <col min="12296" max="12296" width="18.140625" customWidth="1"/>
    <col min="12299" max="12299" width="11" bestFit="1" customWidth="1"/>
    <col min="12546" max="12546" width="47" customWidth="1"/>
    <col min="12547" max="12547" width="6.28515625" customWidth="1"/>
    <col min="12548" max="12548" width="5.42578125" customWidth="1"/>
    <col min="12549" max="12549" width="7.140625" customWidth="1"/>
    <col min="12550" max="12550" width="14.140625" customWidth="1"/>
    <col min="12551" max="12551" width="6.85546875" customWidth="1"/>
    <col min="12552" max="12552" width="18.140625" customWidth="1"/>
    <col min="12555" max="12555" width="11" bestFit="1" customWidth="1"/>
    <col min="12802" max="12802" width="47" customWidth="1"/>
    <col min="12803" max="12803" width="6.28515625" customWidth="1"/>
    <col min="12804" max="12804" width="5.42578125" customWidth="1"/>
    <col min="12805" max="12805" width="7.140625" customWidth="1"/>
    <col min="12806" max="12806" width="14.140625" customWidth="1"/>
    <col min="12807" max="12807" width="6.85546875" customWidth="1"/>
    <col min="12808" max="12808" width="18.140625" customWidth="1"/>
    <col min="12811" max="12811" width="11" bestFit="1" customWidth="1"/>
    <col min="13058" max="13058" width="47" customWidth="1"/>
    <col min="13059" max="13059" width="6.28515625" customWidth="1"/>
    <col min="13060" max="13060" width="5.42578125" customWidth="1"/>
    <col min="13061" max="13061" width="7.140625" customWidth="1"/>
    <col min="13062" max="13062" width="14.140625" customWidth="1"/>
    <col min="13063" max="13063" width="6.85546875" customWidth="1"/>
    <col min="13064" max="13064" width="18.140625" customWidth="1"/>
    <col min="13067" max="13067" width="11" bestFit="1" customWidth="1"/>
    <col min="13314" max="13314" width="47" customWidth="1"/>
    <col min="13315" max="13315" width="6.28515625" customWidth="1"/>
    <col min="13316" max="13316" width="5.42578125" customWidth="1"/>
    <col min="13317" max="13317" width="7.140625" customWidth="1"/>
    <col min="13318" max="13318" width="14.140625" customWidth="1"/>
    <col min="13319" max="13319" width="6.85546875" customWidth="1"/>
    <col min="13320" max="13320" width="18.140625" customWidth="1"/>
    <col min="13323" max="13323" width="11" bestFit="1" customWidth="1"/>
    <col min="13570" max="13570" width="47" customWidth="1"/>
    <col min="13571" max="13571" width="6.28515625" customWidth="1"/>
    <col min="13572" max="13572" width="5.42578125" customWidth="1"/>
    <col min="13573" max="13573" width="7.140625" customWidth="1"/>
    <col min="13574" max="13574" width="14.140625" customWidth="1"/>
    <col min="13575" max="13575" width="6.85546875" customWidth="1"/>
    <col min="13576" max="13576" width="18.140625" customWidth="1"/>
    <col min="13579" max="13579" width="11" bestFit="1" customWidth="1"/>
    <col min="13826" max="13826" width="47" customWidth="1"/>
    <col min="13827" max="13827" width="6.28515625" customWidth="1"/>
    <col min="13828" max="13828" width="5.42578125" customWidth="1"/>
    <col min="13829" max="13829" width="7.140625" customWidth="1"/>
    <col min="13830" max="13830" width="14.140625" customWidth="1"/>
    <col min="13831" max="13831" width="6.85546875" customWidth="1"/>
    <col min="13832" max="13832" width="18.140625" customWidth="1"/>
    <col min="13835" max="13835" width="11" bestFit="1" customWidth="1"/>
    <col min="14082" max="14082" width="47" customWidth="1"/>
    <col min="14083" max="14083" width="6.28515625" customWidth="1"/>
    <col min="14084" max="14084" width="5.42578125" customWidth="1"/>
    <col min="14085" max="14085" width="7.140625" customWidth="1"/>
    <col min="14086" max="14086" width="14.140625" customWidth="1"/>
    <col min="14087" max="14087" width="6.85546875" customWidth="1"/>
    <col min="14088" max="14088" width="18.140625" customWidth="1"/>
    <col min="14091" max="14091" width="11" bestFit="1" customWidth="1"/>
    <col min="14338" max="14338" width="47" customWidth="1"/>
    <col min="14339" max="14339" width="6.28515625" customWidth="1"/>
    <col min="14340" max="14340" width="5.42578125" customWidth="1"/>
    <col min="14341" max="14341" width="7.140625" customWidth="1"/>
    <col min="14342" max="14342" width="14.140625" customWidth="1"/>
    <col min="14343" max="14343" width="6.85546875" customWidth="1"/>
    <col min="14344" max="14344" width="18.140625" customWidth="1"/>
    <col min="14347" max="14347" width="11" bestFit="1" customWidth="1"/>
    <col min="14594" max="14594" width="47" customWidth="1"/>
    <col min="14595" max="14595" width="6.28515625" customWidth="1"/>
    <col min="14596" max="14596" width="5.42578125" customWidth="1"/>
    <col min="14597" max="14597" width="7.140625" customWidth="1"/>
    <col min="14598" max="14598" width="14.140625" customWidth="1"/>
    <col min="14599" max="14599" width="6.85546875" customWidth="1"/>
    <col min="14600" max="14600" width="18.140625" customWidth="1"/>
    <col min="14603" max="14603" width="11" bestFit="1" customWidth="1"/>
    <col min="14850" max="14850" width="47" customWidth="1"/>
    <col min="14851" max="14851" width="6.28515625" customWidth="1"/>
    <col min="14852" max="14852" width="5.42578125" customWidth="1"/>
    <col min="14853" max="14853" width="7.140625" customWidth="1"/>
    <col min="14854" max="14854" width="14.140625" customWidth="1"/>
    <col min="14855" max="14855" width="6.85546875" customWidth="1"/>
    <col min="14856" max="14856" width="18.140625" customWidth="1"/>
    <col min="14859" max="14859" width="11" bestFit="1" customWidth="1"/>
    <col min="15106" max="15106" width="47" customWidth="1"/>
    <col min="15107" max="15107" width="6.28515625" customWidth="1"/>
    <col min="15108" max="15108" width="5.42578125" customWidth="1"/>
    <col min="15109" max="15109" width="7.140625" customWidth="1"/>
    <col min="15110" max="15110" width="14.140625" customWidth="1"/>
    <col min="15111" max="15111" width="6.85546875" customWidth="1"/>
    <col min="15112" max="15112" width="18.140625" customWidth="1"/>
    <col min="15115" max="15115" width="11" bestFit="1" customWidth="1"/>
    <col min="15362" max="15362" width="47" customWidth="1"/>
    <col min="15363" max="15363" width="6.28515625" customWidth="1"/>
    <col min="15364" max="15364" width="5.42578125" customWidth="1"/>
    <col min="15365" max="15365" width="7.140625" customWidth="1"/>
    <col min="15366" max="15366" width="14.140625" customWidth="1"/>
    <col min="15367" max="15367" width="6.85546875" customWidth="1"/>
    <col min="15368" max="15368" width="18.140625" customWidth="1"/>
    <col min="15371" max="15371" width="11" bestFit="1" customWidth="1"/>
    <col min="15618" max="15618" width="47" customWidth="1"/>
    <col min="15619" max="15619" width="6.28515625" customWidth="1"/>
    <col min="15620" max="15620" width="5.42578125" customWidth="1"/>
    <col min="15621" max="15621" width="7.140625" customWidth="1"/>
    <col min="15622" max="15622" width="14.140625" customWidth="1"/>
    <col min="15623" max="15623" width="6.85546875" customWidth="1"/>
    <col min="15624" max="15624" width="18.140625" customWidth="1"/>
    <col min="15627" max="15627" width="11" bestFit="1" customWidth="1"/>
    <col min="15874" max="15874" width="47" customWidth="1"/>
    <col min="15875" max="15875" width="6.28515625" customWidth="1"/>
    <col min="15876" max="15876" width="5.42578125" customWidth="1"/>
    <col min="15877" max="15877" width="7.140625" customWidth="1"/>
    <col min="15878" max="15878" width="14.140625" customWidth="1"/>
    <col min="15879" max="15879" width="6.85546875" customWidth="1"/>
    <col min="15880" max="15880" width="18.140625" customWidth="1"/>
    <col min="15883" max="15883" width="11" bestFit="1" customWidth="1"/>
    <col min="16130" max="16130" width="47" customWidth="1"/>
    <col min="16131" max="16131" width="6.28515625" customWidth="1"/>
    <col min="16132" max="16132" width="5.42578125" customWidth="1"/>
    <col min="16133" max="16133" width="7.140625" customWidth="1"/>
    <col min="16134" max="16134" width="14.140625" customWidth="1"/>
    <col min="16135" max="16135" width="6.85546875" customWidth="1"/>
    <col min="16136" max="16136" width="18.140625" customWidth="1"/>
    <col min="16139" max="16139" width="11" bestFit="1" customWidth="1"/>
  </cols>
  <sheetData>
    <row r="1" spans="1:12" ht="66.75" customHeight="1" x14ac:dyDescent="0.25">
      <c r="D1" s="93" t="s">
        <v>151</v>
      </c>
      <c r="E1" s="93"/>
      <c r="F1" s="93"/>
      <c r="G1" s="93"/>
      <c r="H1" s="93"/>
      <c r="I1" s="93"/>
    </row>
    <row r="2" spans="1:12" ht="16.5" customHeight="1" x14ac:dyDescent="0.25">
      <c r="D2" s="48"/>
      <c r="E2" s="48"/>
      <c r="F2" s="48"/>
      <c r="G2" s="93" t="s">
        <v>86</v>
      </c>
      <c r="H2" s="93"/>
      <c r="I2" s="93"/>
    </row>
    <row r="3" spans="1:12" ht="87" customHeight="1" x14ac:dyDescent="0.25">
      <c r="A3" s="92" t="s">
        <v>152</v>
      </c>
      <c r="B3" s="92"/>
      <c r="C3" s="92"/>
      <c r="D3" s="92"/>
      <c r="E3" s="92"/>
      <c r="F3" s="92"/>
      <c r="G3" s="92"/>
      <c r="H3" s="92"/>
      <c r="I3" s="92"/>
    </row>
    <row r="4" spans="1:12" ht="41.25" customHeight="1" x14ac:dyDescent="0.25">
      <c r="A4" s="40" t="s">
        <v>1</v>
      </c>
      <c r="B4" s="40" t="s">
        <v>83</v>
      </c>
      <c r="C4" s="40" t="s">
        <v>84</v>
      </c>
      <c r="D4" s="40" t="s">
        <v>85</v>
      </c>
      <c r="E4" s="40" t="s">
        <v>23</v>
      </c>
      <c r="F4" s="40" t="s">
        <v>24</v>
      </c>
      <c r="G4" s="41" t="s">
        <v>116</v>
      </c>
      <c r="H4" s="41" t="s">
        <v>125</v>
      </c>
      <c r="I4" s="41" t="s">
        <v>153</v>
      </c>
    </row>
    <row r="5" spans="1:12" s="6" customFormat="1" x14ac:dyDescent="0.25">
      <c r="A5" s="2">
        <v>1</v>
      </c>
      <c r="B5" s="3" t="s">
        <v>2</v>
      </c>
      <c r="C5" s="4">
        <v>3</v>
      </c>
      <c r="D5" s="4">
        <v>4</v>
      </c>
      <c r="E5" s="4">
        <v>5</v>
      </c>
      <c r="F5" s="4">
        <v>6</v>
      </c>
      <c r="G5" s="5">
        <v>7</v>
      </c>
      <c r="H5" s="42">
        <v>8</v>
      </c>
      <c r="I5" s="83">
        <v>9</v>
      </c>
      <c r="J5"/>
    </row>
    <row r="6" spans="1:12" ht="28.5" x14ac:dyDescent="0.25">
      <c r="A6" s="39" t="s">
        <v>82</v>
      </c>
      <c r="B6" s="7" t="s">
        <v>25</v>
      </c>
      <c r="C6" s="8" t="s">
        <v>3</v>
      </c>
      <c r="D6" s="7" t="s">
        <v>26</v>
      </c>
      <c r="E6" s="7"/>
      <c r="F6" s="9"/>
      <c r="G6" s="91">
        <v>61862.5</v>
      </c>
      <c r="H6" s="91">
        <v>60759.6</v>
      </c>
      <c r="I6" s="91">
        <v>60759.8</v>
      </c>
      <c r="J6" s="6"/>
    </row>
    <row r="7" spans="1:12" ht="40.5" x14ac:dyDescent="0.25">
      <c r="A7" s="10" t="s">
        <v>27</v>
      </c>
      <c r="B7" s="11" t="s">
        <v>25</v>
      </c>
      <c r="C7" s="12" t="s">
        <v>3</v>
      </c>
      <c r="D7" s="11" t="s">
        <v>4</v>
      </c>
      <c r="E7" s="13"/>
      <c r="F7" s="14"/>
      <c r="G7" s="38">
        <f>SUM(G8)</f>
        <v>3432</v>
      </c>
      <c r="H7" s="38">
        <f>SUM(H8)</f>
        <v>3432</v>
      </c>
      <c r="I7" s="35">
        <f>SUM(I8)</f>
        <v>3432</v>
      </c>
    </row>
    <row r="8" spans="1:12" ht="25.5" x14ac:dyDescent="0.25">
      <c r="A8" s="15" t="s">
        <v>28</v>
      </c>
      <c r="B8" s="7" t="s">
        <v>25</v>
      </c>
      <c r="C8" s="8" t="s">
        <v>3</v>
      </c>
      <c r="D8" s="7" t="s">
        <v>4</v>
      </c>
      <c r="E8" s="53" t="s">
        <v>29</v>
      </c>
      <c r="F8" s="8" t="s">
        <v>30</v>
      </c>
      <c r="G8" s="38">
        <f>SUM(G9:G10)</f>
        <v>3432</v>
      </c>
      <c r="H8" s="38">
        <f>SUM(H9:H10)</f>
        <v>3432</v>
      </c>
      <c r="I8" s="35">
        <f>SUM(I9:I10)</f>
        <v>3432</v>
      </c>
    </row>
    <row r="9" spans="1:12" ht="38.25" x14ac:dyDescent="0.25">
      <c r="A9" s="16" t="s">
        <v>31</v>
      </c>
      <c r="B9" s="17"/>
      <c r="C9" s="18" t="s">
        <v>3</v>
      </c>
      <c r="D9" s="17" t="s">
        <v>4</v>
      </c>
      <c r="E9" s="55" t="s">
        <v>29</v>
      </c>
      <c r="F9" s="19">
        <v>120</v>
      </c>
      <c r="G9" s="44">
        <v>3432</v>
      </c>
      <c r="H9" s="44">
        <v>3432</v>
      </c>
      <c r="I9" s="86">
        <v>3432</v>
      </c>
    </row>
    <row r="10" spans="1:12" ht="38.25" x14ac:dyDescent="0.25">
      <c r="A10" s="16" t="s">
        <v>32</v>
      </c>
      <c r="B10" s="17"/>
      <c r="C10" s="18" t="s">
        <v>3</v>
      </c>
      <c r="D10" s="17" t="s">
        <v>4</v>
      </c>
      <c r="E10" s="55" t="s">
        <v>29</v>
      </c>
      <c r="F10" s="19">
        <v>240</v>
      </c>
      <c r="G10" s="45"/>
      <c r="H10" s="45"/>
      <c r="I10" s="82"/>
      <c r="L10" t="s">
        <v>0</v>
      </c>
    </row>
    <row r="11" spans="1:12" ht="38.25" x14ac:dyDescent="0.25">
      <c r="A11" s="74" t="s">
        <v>99</v>
      </c>
      <c r="B11" s="75" t="s">
        <v>25</v>
      </c>
      <c r="C11" s="76" t="s">
        <v>3</v>
      </c>
      <c r="D11" s="75" t="s">
        <v>5</v>
      </c>
      <c r="E11" s="77"/>
      <c r="F11" s="78"/>
      <c r="G11" s="52">
        <v>4078</v>
      </c>
      <c r="H11" s="52">
        <v>4078</v>
      </c>
      <c r="I11" s="52">
        <v>4078</v>
      </c>
    </row>
    <row r="12" spans="1:12" x14ac:dyDescent="0.25">
      <c r="A12" s="79" t="s">
        <v>100</v>
      </c>
      <c r="B12" s="75" t="s">
        <v>25</v>
      </c>
      <c r="C12" s="76" t="s">
        <v>3</v>
      </c>
      <c r="D12" s="75" t="s">
        <v>5</v>
      </c>
      <c r="E12" s="75" t="s">
        <v>101</v>
      </c>
      <c r="F12" s="76" t="s">
        <v>30</v>
      </c>
      <c r="G12" s="52">
        <v>4078</v>
      </c>
      <c r="H12" s="52">
        <v>4078</v>
      </c>
      <c r="I12" s="52">
        <v>4078</v>
      </c>
    </row>
    <row r="13" spans="1:12" ht="38.25" x14ac:dyDescent="0.25">
      <c r="A13" s="80" t="s">
        <v>31</v>
      </c>
      <c r="B13" s="77"/>
      <c r="C13" s="81" t="s">
        <v>3</v>
      </c>
      <c r="D13" s="77" t="s">
        <v>5</v>
      </c>
      <c r="E13" s="77" t="s">
        <v>101</v>
      </c>
      <c r="F13" s="78">
        <v>120</v>
      </c>
      <c r="G13" s="37">
        <v>2811</v>
      </c>
      <c r="H13" s="37">
        <v>2811</v>
      </c>
      <c r="I13" s="37">
        <v>2811</v>
      </c>
    </row>
    <row r="14" spans="1:12" ht="38.25" x14ac:dyDescent="0.25">
      <c r="A14" s="80" t="s">
        <v>31</v>
      </c>
      <c r="B14" s="77"/>
      <c r="C14" s="81" t="s">
        <v>3</v>
      </c>
      <c r="D14" s="77" t="s">
        <v>5</v>
      </c>
      <c r="E14" s="77" t="s">
        <v>123</v>
      </c>
      <c r="F14" s="78">
        <v>120</v>
      </c>
      <c r="G14" s="37">
        <v>1067</v>
      </c>
      <c r="H14" s="37">
        <v>1067</v>
      </c>
      <c r="I14" s="37">
        <v>1067</v>
      </c>
    </row>
    <row r="15" spans="1:12" ht="38.25" x14ac:dyDescent="0.25">
      <c r="A15" s="80" t="s">
        <v>102</v>
      </c>
      <c r="B15" s="77"/>
      <c r="C15" s="81" t="s">
        <v>3</v>
      </c>
      <c r="D15" s="77" t="s">
        <v>5</v>
      </c>
      <c r="E15" s="77" t="s">
        <v>101</v>
      </c>
      <c r="F15" s="78">
        <v>240</v>
      </c>
      <c r="G15" s="37">
        <v>200</v>
      </c>
      <c r="H15" s="37">
        <v>200</v>
      </c>
      <c r="I15" s="37">
        <v>200</v>
      </c>
    </row>
    <row r="16" spans="1:12" ht="50.25" customHeight="1" x14ac:dyDescent="0.25">
      <c r="A16" s="20" t="s">
        <v>33</v>
      </c>
      <c r="B16" s="53" t="s">
        <v>25</v>
      </c>
      <c r="C16" s="65" t="s">
        <v>3</v>
      </c>
      <c r="D16" s="54" t="s">
        <v>6</v>
      </c>
      <c r="E16" s="54"/>
      <c r="F16" s="21"/>
      <c r="G16" s="38">
        <v>31141</v>
      </c>
      <c r="H16" s="38">
        <v>31141</v>
      </c>
      <c r="I16" s="35">
        <v>31141</v>
      </c>
    </row>
    <row r="17" spans="1:11" ht="18.75" customHeight="1" x14ac:dyDescent="0.25">
      <c r="A17" s="15" t="s">
        <v>77</v>
      </c>
      <c r="B17" s="53" t="s">
        <v>25</v>
      </c>
      <c r="C17" s="66" t="s">
        <v>3</v>
      </c>
      <c r="D17" s="53" t="s">
        <v>6</v>
      </c>
      <c r="E17" s="53" t="s">
        <v>34</v>
      </c>
      <c r="F17" s="8" t="s">
        <v>30</v>
      </c>
      <c r="G17" s="38">
        <f>SUM(G18:G20)</f>
        <v>30195</v>
      </c>
      <c r="H17" s="38">
        <f>SUM(H18:H20)</f>
        <v>30195</v>
      </c>
      <c r="I17" s="35">
        <f>SUM(I18:I20)</f>
        <v>30195</v>
      </c>
    </row>
    <row r="18" spans="1:11" ht="38.25" x14ac:dyDescent="0.25">
      <c r="A18" s="16" t="s">
        <v>31</v>
      </c>
      <c r="B18" s="55"/>
      <c r="C18" s="67" t="s">
        <v>3</v>
      </c>
      <c r="D18" s="55" t="s">
        <v>6</v>
      </c>
      <c r="E18" s="55" t="s">
        <v>34</v>
      </c>
      <c r="F18" s="19">
        <v>120</v>
      </c>
      <c r="G18" s="46">
        <v>27456</v>
      </c>
      <c r="H18" s="46">
        <v>27456</v>
      </c>
      <c r="I18" s="36">
        <v>27456</v>
      </c>
    </row>
    <row r="19" spans="1:11" ht="38.25" x14ac:dyDescent="0.25">
      <c r="A19" s="16" t="s">
        <v>32</v>
      </c>
      <c r="B19" s="55"/>
      <c r="C19" s="67" t="s">
        <v>3</v>
      </c>
      <c r="D19" s="55" t="s">
        <v>6</v>
      </c>
      <c r="E19" s="55" t="s">
        <v>34</v>
      </c>
      <c r="F19" s="19">
        <v>240</v>
      </c>
      <c r="G19" s="46">
        <v>2250</v>
      </c>
      <c r="H19" s="46">
        <v>2250</v>
      </c>
      <c r="I19" s="36">
        <v>2250</v>
      </c>
    </row>
    <row r="20" spans="1:11" ht="38.25" x14ac:dyDescent="0.25">
      <c r="A20" s="16" t="s">
        <v>35</v>
      </c>
      <c r="B20" s="55"/>
      <c r="C20" s="67" t="s">
        <v>3</v>
      </c>
      <c r="D20" s="55" t="s">
        <v>6</v>
      </c>
      <c r="E20" s="55" t="s">
        <v>34</v>
      </c>
      <c r="F20" s="19">
        <v>850</v>
      </c>
      <c r="G20" s="46">
        <v>489</v>
      </c>
      <c r="H20" s="46">
        <v>489</v>
      </c>
      <c r="I20" s="36">
        <v>489</v>
      </c>
    </row>
    <row r="21" spans="1:11" ht="63.75" x14ac:dyDescent="0.25">
      <c r="A21" s="15" t="s">
        <v>36</v>
      </c>
      <c r="B21" s="53" t="s">
        <v>25</v>
      </c>
      <c r="C21" s="66" t="s">
        <v>3</v>
      </c>
      <c r="D21" s="53" t="s">
        <v>6</v>
      </c>
      <c r="E21" s="56" t="s">
        <v>147</v>
      </c>
      <c r="F21" s="8" t="s">
        <v>30</v>
      </c>
      <c r="G21" s="38">
        <f>SUM(G22:G23)</f>
        <v>946</v>
      </c>
      <c r="H21" s="38">
        <f>SUM(H22:H23)</f>
        <v>946</v>
      </c>
      <c r="I21" s="35">
        <f>SUM(I22:I23)</f>
        <v>946</v>
      </c>
    </row>
    <row r="22" spans="1:11" ht="38.25" x14ac:dyDescent="0.25">
      <c r="A22" s="16" t="s">
        <v>31</v>
      </c>
      <c r="B22" s="55"/>
      <c r="C22" s="67" t="s">
        <v>3</v>
      </c>
      <c r="D22" s="55" t="s">
        <v>6</v>
      </c>
      <c r="E22" s="57" t="s">
        <v>147</v>
      </c>
      <c r="F22" s="19">
        <v>120</v>
      </c>
      <c r="G22" s="46">
        <v>941</v>
      </c>
      <c r="H22" s="46">
        <v>941</v>
      </c>
      <c r="I22" s="36">
        <v>941</v>
      </c>
      <c r="K22" t="s">
        <v>0</v>
      </c>
    </row>
    <row r="23" spans="1:11" ht="29.25" customHeight="1" x14ac:dyDescent="0.25">
      <c r="A23" s="16" t="s">
        <v>32</v>
      </c>
      <c r="B23" s="55"/>
      <c r="C23" s="67" t="s">
        <v>3</v>
      </c>
      <c r="D23" s="55" t="s">
        <v>6</v>
      </c>
      <c r="E23" s="57" t="s">
        <v>147</v>
      </c>
      <c r="F23" s="19">
        <v>240</v>
      </c>
      <c r="G23" s="46">
        <v>5</v>
      </c>
      <c r="H23" s="46">
        <v>5</v>
      </c>
      <c r="I23" s="36">
        <v>5</v>
      </c>
    </row>
    <row r="24" spans="1:11" ht="57.75" customHeight="1" x14ac:dyDescent="0.25">
      <c r="A24" s="1" t="s">
        <v>97</v>
      </c>
      <c r="B24" s="55" t="s">
        <v>25</v>
      </c>
      <c r="C24" s="67" t="s">
        <v>3</v>
      </c>
      <c r="D24" s="55" t="s">
        <v>88</v>
      </c>
      <c r="E24" s="57" t="s">
        <v>148</v>
      </c>
      <c r="F24" s="8" t="s">
        <v>30</v>
      </c>
      <c r="G24" s="38">
        <v>5.7</v>
      </c>
      <c r="H24" s="38">
        <v>2.8</v>
      </c>
      <c r="I24" s="35">
        <v>3</v>
      </c>
    </row>
    <row r="25" spans="1:11" ht="30" customHeight="1" x14ac:dyDescent="0.25">
      <c r="A25" s="16" t="s">
        <v>32</v>
      </c>
      <c r="B25" s="55"/>
      <c r="C25" s="67" t="s">
        <v>3</v>
      </c>
      <c r="D25" s="55" t="s">
        <v>88</v>
      </c>
      <c r="E25" s="57" t="s">
        <v>148</v>
      </c>
      <c r="F25" s="19">
        <v>240</v>
      </c>
      <c r="G25" s="46">
        <v>5.7</v>
      </c>
      <c r="H25" s="46">
        <v>2.8</v>
      </c>
      <c r="I25" s="36">
        <v>3</v>
      </c>
    </row>
    <row r="26" spans="1:11" ht="40.5" x14ac:dyDescent="0.25">
      <c r="A26" s="10" t="s">
        <v>39</v>
      </c>
      <c r="B26" s="59"/>
      <c r="C26" s="65" t="s">
        <v>3</v>
      </c>
      <c r="D26" s="54" t="s">
        <v>7</v>
      </c>
      <c r="E26" s="54"/>
      <c r="F26" s="21"/>
      <c r="G26" s="38">
        <f>SUM(G27,G32)</f>
        <v>9321</v>
      </c>
      <c r="H26" s="38">
        <f>SUM(H27,H32)</f>
        <v>9321</v>
      </c>
      <c r="I26" s="35">
        <f>SUM(I27,I32)</f>
        <v>9321</v>
      </c>
    </row>
    <row r="27" spans="1:11" ht="25.5" x14ac:dyDescent="0.25">
      <c r="A27" s="15" t="s">
        <v>78</v>
      </c>
      <c r="B27" s="53" t="s">
        <v>40</v>
      </c>
      <c r="C27" s="66" t="s">
        <v>3</v>
      </c>
      <c r="D27" s="53" t="s">
        <v>7</v>
      </c>
      <c r="E27" s="53" t="s">
        <v>34</v>
      </c>
      <c r="F27" s="8" t="s">
        <v>30</v>
      </c>
      <c r="G27" s="38">
        <f>SUM(G28:G31)</f>
        <v>7769</v>
      </c>
      <c r="H27" s="38">
        <f>SUM(H28:H31)</f>
        <v>7769</v>
      </c>
      <c r="I27" s="35">
        <f>SUM(I28:I31)</f>
        <v>7769</v>
      </c>
    </row>
    <row r="28" spans="1:11" ht="38.25" x14ac:dyDescent="0.25">
      <c r="A28" s="16" t="s">
        <v>31</v>
      </c>
      <c r="B28" s="55"/>
      <c r="C28" s="67" t="s">
        <v>3</v>
      </c>
      <c r="D28" s="55" t="s">
        <v>7</v>
      </c>
      <c r="E28" s="55" t="s">
        <v>34</v>
      </c>
      <c r="F28" s="19">
        <v>120</v>
      </c>
      <c r="G28" s="46">
        <v>7079</v>
      </c>
      <c r="H28" s="46">
        <v>7079</v>
      </c>
      <c r="I28" s="46">
        <v>7079</v>
      </c>
    </row>
    <row r="29" spans="1:11" ht="38.25" x14ac:dyDescent="0.25">
      <c r="A29" s="16" t="s">
        <v>32</v>
      </c>
      <c r="B29" s="55"/>
      <c r="C29" s="67" t="s">
        <v>3</v>
      </c>
      <c r="D29" s="55" t="s">
        <v>7</v>
      </c>
      <c r="E29" s="55" t="s">
        <v>34</v>
      </c>
      <c r="F29" s="19">
        <v>240</v>
      </c>
      <c r="G29" s="46">
        <v>690</v>
      </c>
      <c r="H29" s="46">
        <v>690</v>
      </c>
      <c r="I29" s="46">
        <v>690</v>
      </c>
    </row>
    <row r="30" spans="1:11" ht="51" x14ac:dyDescent="0.25">
      <c r="A30" s="16" t="s">
        <v>87</v>
      </c>
      <c r="B30" s="55"/>
      <c r="C30" s="67" t="s">
        <v>3</v>
      </c>
      <c r="D30" s="55" t="s">
        <v>7</v>
      </c>
      <c r="E30" s="55" t="s">
        <v>34</v>
      </c>
      <c r="F30" s="19">
        <v>320</v>
      </c>
      <c r="G30" s="46"/>
      <c r="H30" s="46"/>
      <c r="I30" s="36"/>
    </row>
    <row r="31" spans="1:11" ht="38.25" x14ac:dyDescent="0.25">
      <c r="A31" s="16" t="s">
        <v>35</v>
      </c>
      <c r="B31" s="55"/>
      <c r="C31" s="67" t="s">
        <v>3</v>
      </c>
      <c r="D31" s="55" t="s">
        <v>7</v>
      </c>
      <c r="E31" s="55" t="s">
        <v>34</v>
      </c>
      <c r="F31" s="19">
        <v>850</v>
      </c>
      <c r="G31" s="46"/>
      <c r="H31" s="46"/>
      <c r="I31" s="36"/>
    </row>
    <row r="32" spans="1:11" ht="25.5" x14ac:dyDescent="0.25">
      <c r="A32" s="15" t="s">
        <v>79</v>
      </c>
      <c r="B32" s="53" t="s">
        <v>25</v>
      </c>
      <c r="C32" s="66" t="s">
        <v>3</v>
      </c>
      <c r="D32" s="53" t="s">
        <v>7</v>
      </c>
      <c r="E32" s="53" t="s">
        <v>41</v>
      </c>
      <c r="F32" s="8" t="s">
        <v>30</v>
      </c>
      <c r="G32" s="38">
        <f>SUM(G33:G34)</f>
        <v>1552</v>
      </c>
      <c r="H32" s="38">
        <f>SUM(H33:H34)</f>
        <v>1552</v>
      </c>
      <c r="I32" s="35">
        <f>SUM(I33:I34)</f>
        <v>1552</v>
      </c>
    </row>
    <row r="33" spans="1:9" ht="38.25" x14ac:dyDescent="0.25">
      <c r="A33" s="16" t="s">
        <v>31</v>
      </c>
      <c r="B33" s="55"/>
      <c r="C33" s="67" t="s">
        <v>3</v>
      </c>
      <c r="D33" s="55" t="s">
        <v>7</v>
      </c>
      <c r="E33" s="55" t="s">
        <v>41</v>
      </c>
      <c r="F33" s="19">
        <v>120</v>
      </c>
      <c r="G33" s="46">
        <v>1552</v>
      </c>
      <c r="H33" s="46">
        <v>1552</v>
      </c>
      <c r="I33" s="46">
        <v>1552</v>
      </c>
    </row>
    <row r="34" spans="1:9" ht="38.25" x14ac:dyDescent="0.25">
      <c r="A34" s="16" t="s">
        <v>32</v>
      </c>
      <c r="B34" s="55"/>
      <c r="C34" s="67" t="s">
        <v>3</v>
      </c>
      <c r="D34" s="55" t="s">
        <v>7</v>
      </c>
      <c r="E34" s="55" t="s">
        <v>41</v>
      </c>
      <c r="F34" s="19">
        <v>240</v>
      </c>
      <c r="G34" s="46"/>
      <c r="H34" s="46"/>
      <c r="I34" s="36"/>
    </row>
    <row r="35" spans="1:9" x14ac:dyDescent="0.25">
      <c r="A35" s="10" t="s">
        <v>9</v>
      </c>
      <c r="B35" s="59" t="s">
        <v>25</v>
      </c>
      <c r="C35" s="65" t="s">
        <v>3</v>
      </c>
      <c r="D35" s="54" t="s">
        <v>10</v>
      </c>
      <c r="E35" s="53" t="s">
        <v>42</v>
      </c>
      <c r="F35" s="8" t="s">
        <v>30</v>
      </c>
      <c r="G35" s="38">
        <v>12449</v>
      </c>
      <c r="H35" s="38">
        <v>12449</v>
      </c>
      <c r="I35" s="35">
        <v>12449</v>
      </c>
    </row>
    <row r="36" spans="1:9" ht="25.5" x14ac:dyDescent="0.25">
      <c r="A36" s="16" t="s">
        <v>43</v>
      </c>
      <c r="B36" s="55"/>
      <c r="C36" s="67" t="s">
        <v>3</v>
      </c>
      <c r="D36" s="55" t="s">
        <v>10</v>
      </c>
      <c r="E36" s="55" t="s">
        <v>42</v>
      </c>
      <c r="F36" s="19"/>
      <c r="G36" s="46">
        <v>12449</v>
      </c>
      <c r="H36" s="46">
        <v>12449</v>
      </c>
      <c r="I36" s="46">
        <v>12449</v>
      </c>
    </row>
    <row r="37" spans="1:9" x14ac:dyDescent="0.25">
      <c r="A37" s="16" t="s">
        <v>44</v>
      </c>
      <c r="B37" s="55"/>
      <c r="C37" s="67" t="s">
        <v>3</v>
      </c>
      <c r="D37" s="55" t="s">
        <v>10</v>
      </c>
      <c r="E37" s="55" t="s">
        <v>42</v>
      </c>
      <c r="F37" s="19">
        <v>870</v>
      </c>
      <c r="G37" s="46">
        <v>12449</v>
      </c>
      <c r="H37" s="46">
        <v>12449</v>
      </c>
      <c r="I37" s="46">
        <v>12449</v>
      </c>
    </row>
    <row r="38" spans="1:9" ht="63.75" x14ac:dyDescent="0.25">
      <c r="A38" s="15" t="s">
        <v>38</v>
      </c>
      <c r="B38" s="53" t="s">
        <v>25</v>
      </c>
      <c r="C38" s="66" t="s">
        <v>3</v>
      </c>
      <c r="D38" s="53" t="s">
        <v>11</v>
      </c>
      <c r="E38" s="56" t="s">
        <v>149</v>
      </c>
      <c r="F38" s="8" t="s">
        <v>30</v>
      </c>
      <c r="G38" s="38">
        <v>236.5</v>
      </c>
      <c r="H38" s="38">
        <v>236.5</v>
      </c>
      <c r="I38" s="35">
        <v>236.5</v>
      </c>
    </row>
    <row r="39" spans="1:9" ht="38.25" x14ac:dyDescent="0.25">
      <c r="A39" s="16" t="s">
        <v>32</v>
      </c>
      <c r="B39" s="55"/>
      <c r="C39" s="67" t="s">
        <v>3</v>
      </c>
      <c r="D39" s="55" t="s">
        <v>11</v>
      </c>
      <c r="E39" s="57" t="s">
        <v>149</v>
      </c>
      <c r="F39" s="19">
        <v>240</v>
      </c>
      <c r="G39" s="46">
        <v>236.5</v>
      </c>
      <c r="H39" s="46">
        <v>236.5</v>
      </c>
      <c r="I39" s="36">
        <v>236.5</v>
      </c>
    </row>
    <row r="40" spans="1:9" ht="25.5" x14ac:dyDescent="0.25">
      <c r="A40" s="1" t="s">
        <v>126</v>
      </c>
      <c r="B40" s="53" t="s">
        <v>25</v>
      </c>
      <c r="C40" s="66" t="s">
        <v>3</v>
      </c>
      <c r="D40" s="53" t="s">
        <v>11</v>
      </c>
      <c r="E40" s="56" t="s">
        <v>127</v>
      </c>
      <c r="F40" s="8" t="s">
        <v>30</v>
      </c>
      <c r="G40" s="38">
        <v>99.3</v>
      </c>
      <c r="H40" s="38">
        <v>99.3</v>
      </c>
      <c r="I40" s="38">
        <v>99.3</v>
      </c>
    </row>
    <row r="41" spans="1:9" ht="38.25" x14ac:dyDescent="0.25">
      <c r="A41" s="16" t="s">
        <v>32</v>
      </c>
      <c r="B41" s="55"/>
      <c r="C41" s="67" t="s">
        <v>3</v>
      </c>
      <c r="D41" s="55" t="s">
        <v>11</v>
      </c>
      <c r="E41" s="57" t="s">
        <v>127</v>
      </c>
      <c r="F41" s="19">
        <v>240</v>
      </c>
      <c r="G41" s="46">
        <v>99.3</v>
      </c>
      <c r="H41" s="46">
        <v>99.3</v>
      </c>
      <c r="I41" s="36">
        <v>99.3</v>
      </c>
    </row>
    <row r="42" spans="1:9" ht="38.25" x14ac:dyDescent="0.25">
      <c r="A42" s="1" t="s">
        <v>154</v>
      </c>
      <c r="B42" s="53" t="s">
        <v>25</v>
      </c>
      <c r="C42" s="66" t="s">
        <v>3</v>
      </c>
      <c r="D42" s="53" t="s">
        <v>11</v>
      </c>
      <c r="E42" s="53" t="s">
        <v>155</v>
      </c>
      <c r="F42" s="8" t="s">
        <v>30</v>
      </c>
      <c r="G42" s="38">
        <v>1100</v>
      </c>
      <c r="H42" s="46"/>
      <c r="I42" s="36"/>
    </row>
    <row r="43" spans="1:9" ht="38.25" x14ac:dyDescent="0.25">
      <c r="A43" s="16" t="s">
        <v>32</v>
      </c>
      <c r="B43" s="55"/>
      <c r="C43" s="67" t="s">
        <v>3</v>
      </c>
      <c r="D43" s="55" t="s">
        <v>11</v>
      </c>
      <c r="E43" s="55" t="s">
        <v>155</v>
      </c>
      <c r="F43" s="19">
        <v>240</v>
      </c>
      <c r="G43" s="46">
        <v>1100</v>
      </c>
      <c r="H43" s="46"/>
      <c r="I43" s="36"/>
    </row>
    <row r="44" spans="1:9" ht="25.5" x14ac:dyDescent="0.25">
      <c r="A44" s="1" t="s">
        <v>103</v>
      </c>
      <c r="B44" s="53" t="s">
        <v>25</v>
      </c>
      <c r="C44" s="66" t="s">
        <v>4</v>
      </c>
      <c r="D44" s="53" t="s">
        <v>26</v>
      </c>
      <c r="E44" s="53" t="s">
        <v>157</v>
      </c>
      <c r="F44" s="8" t="s">
        <v>30</v>
      </c>
      <c r="G44" s="38">
        <v>4320</v>
      </c>
      <c r="H44" s="38">
        <v>4877.8</v>
      </c>
      <c r="I44" s="35">
        <v>6181.3</v>
      </c>
    </row>
    <row r="45" spans="1:9" ht="38.25" x14ac:dyDescent="0.25">
      <c r="A45" s="1" t="s">
        <v>104</v>
      </c>
      <c r="B45" s="55" t="s">
        <v>25</v>
      </c>
      <c r="C45" s="67" t="s">
        <v>4</v>
      </c>
      <c r="D45" s="55" t="s">
        <v>5</v>
      </c>
      <c r="E45" s="55" t="s">
        <v>157</v>
      </c>
      <c r="F45" s="19">
        <v>530</v>
      </c>
      <c r="G45" s="46">
        <v>4320</v>
      </c>
      <c r="H45" s="46">
        <v>4877.8</v>
      </c>
      <c r="I45" s="36">
        <v>6181.3</v>
      </c>
    </row>
    <row r="46" spans="1:9" ht="51" x14ac:dyDescent="0.25">
      <c r="A46" s="1" t="s">
        <v>12</v>
      </c>
      <c r="B46" s="53" t="s">
        <v>25</v>
      </c>
      <c r="C46" s="66" t="s">
        <v>5</v>
      </c>
      <c r="D46" s="53" t="s">
        <v>26</v>
      </c>
      <c r="E46" s="53" t="s">
        <v>45</v>
      </c>
      <c r="F46" s="8" t="s">
        <v>30</v>
      </c>
      <c r="G46" s="38">
        <v>9060</v>
      </c>
      <c r="H46" s="38">
        <v>9060</v>
      </c>
      <c r="I46" s="35">
        <v>9060</v>
      </c>
    </row>
    <row r="47" spans="1:9" ht="25.5" x14ac:dyDescent="0.25">
      <c r="A47" s="1" t="s">
        <v>80</v>
      </c>
      <c r="B47" s="55"/>
      <c r="C47" s="66" t="s">
        <v>5</v>
      </c>
      <c r="D47" s="53" t="s">
        <v>20</v>
      </c>
      <c r="E47" s="53" t="s">
        <v>45</v>
      </c>
      <c r="F47" s="8" t="s">
        <v>30</v>
      </c>
      <c r="G47" s="38">
        <f>SUM(G48:G49)</f>
        <v>9060</v>
      </c>
      <c r="H47" s="38">
        <f>SUM(H48:H49)</f>
        <v>9060</v>
      </c>
      <c r="I47" s="35">
        <f>SUM(I48:I49)</f>
        <v>9060</v>
      </c>
    </row>
    <row r="48" spans="1:9" ht="38.25" x14ac:dyDescent="0.25">
      <c r="A48" s="16" t="s">
        <v>31</v>
      </c>
      <c r="B48" s="55"/>
      <c r="C48" s="66" t="s">
        <v>5</v>
      </c>
      <c r="D48" s="53" t="s">
        <v>20</v>
      </c>
      <c r="E48" s="55" t="s">
        <v>45</v>
      </c>
      <c r="F48" s="19">
        <v>110</v>
      </c>
      <c r="G48" s="46">
        <v>5190</v>
      </c>
      <c r="H48" s="46">
        <v>5190</v>
      </c>
      <c r="I48" s="36">
        <v>5190</v>
      </c>
    </row>
    <row r="49" spans="1:13" ht="38.25" x14ac:dyDescent="0.25">
      <c r="A49" s="16" t="s">
        <v>32</v>
      </c>
      <c r="B49" s="55"/>
      <c r="C49" s="67" t="s">
        <v>5</v>
      </c>
      <c r="D49" s="55" t="s">
        <v>20</v>
      </c>
      <c r="E49" s="55" t="s">
        <v>45</v>
      </c>
      <c r="F49" s="19">
        <v>240</v>
      </c>
      <c r="G49" s="46">
        <v>3870</v>
      </c>
      <c r="H49" s="46">
        <v>3870</v>
      </c>
      <c r="I49" s="36">
        <v>3870</v>
      </c>
    </row>
    <row r="50" spans="1:13" ht="28.5" x14ac:dyDescent="0.25">
      <c r="A50" s="39" t="s">
        <v>46</v>
      </c>
      <c r="B50" s="53" t="s">
        <v>25</v>
      </c>
      <c r="C50" s="66" t="s">
        <v>6</v>
      </c>
      <c r="D50" s="53" t="s">
        <v>26</v>
      </c>
      <c r="E50" s="53"/>
      <c r="F50" s="9"/>
      <c r="G50" s="38">
        <v>28408.3</v>
      </c>
      <c r="H50" s="38">
        <v>31339.8</v>
      </c>
      <c r="I50" s="35">
        <v>31870.2</v>
      </c>
      <c r="M50" t="s">
        <v>0</v>
      </c>
    </row>
    <row r="51" spans="1:13" x14ac:dyDescent="0.25">
      <c r="A51" s="23" t="s">
        <v>122</v>
      </c>
      <c r="B51" s="55" t="s">
        <v>25</v>
      </c>
      <c r="C51" s="66" t="s">
        <v>6</v>
      </c>
      <c r="D51" s="53" t="s">
        <v>88</v>
      </c>
      <c r="E51" s="53" t="s">
        <v>34</v>
      </c>
      <c r="F51" s="8" t="s">
        <v>30</v>
      </c>
      <c r="G51" s="38">
        <v>4329</v>
      </c>
      <c r="H51" s="38">
        <v>4329</v>
      </c>
      <c r="I51" s="35">
        <v>4329</v>
      </c>
    </row>
    <row r="52" spans="1:13" ht="38.25" x14ac:dyDescent="0.25">
      <c r="A52" s="16" t="s">
        <v>31</v>
      </c>
      <c r="B52" s="55"/>
      <c r="C52" s="67" t="s">
        <v>6</v>
      </c>
      <c r="D52" s="55" t="s">
        <v>88</v>
      </c>
      <c r="E52" s="55" t="s">
        <v>34</v>
      </c>
      <c r="F52" s="19">
        <v>120</v>
      </c>
      <c r="G52" s="46">
        <v>4129</v>
      </c>
      <c r="H52" s="46">
        <v>4129</v>
      </c>
      <c r="I52" s="36">
        <v>4129</v>
      </c>
    </row>
    <row r="53" spans="1:13" ht="38.25" x14ac:dyDescent="0.25">
      <c r="A53" s="16" t="s">
        <v>32</v>
      </c>
      <c r="B53" s="55"/>
      <c r="C53" s="67" t="s">
        <v>6</v>
      </c>
      <c r="D53" s="55" t="s">
        <v>88</v>
      </c>
      <c r="E53" s="55" t="s">
        <v>34</v>
      </c>
      <c r="F53" s="19">
        <v>240</v>
      </c>
      <c r="G53" s="46">
        <v>200</v>
      </c>
      <c r="H53" s="46">
        <v>200</v>
      </c>
      <c r="I53" s="36">
        <v>200</v>
      </c>
    </row>
    <row r="54" spans="1:13" x14ac:dyDescent="0.25">
      <c r="A54" s="23" t="s">
        <v>47</v>
      </c>
      <c r="B54" s="55" t="s">
        <v>25</v>
      </c>
      <c r="C54" s="66" t="s">
        <v>6</v>
      </c>
      <c r="D54" s="53" t="s">
        <v>13</v>
      </c>
      <c r="E54" s="53"/>
      <c r="F54" s="8" t="s">
        <v>30</v>
      </c>
      <c r="G54" s="38">
        <v>19645.3</v>
      </c>
      <c r="H54" s="38">
        <v>22576.799999999999</v>
      </c>
      <c r="I54" s="35">
        <v>23107.200000000001</v>
      </c>
    </row>
    <row r="55" spans="1:13" ht="51" x14ac:dyDescent="0.25">
      <c r="A55" s="24" t="s">
        <v>49</v>
      </c>
      <c r="B55" s="55"/>
      <c r="C55" s="67" t="s">
        <v>6</v>
      </c>
      <c r="D55" s="55" t="s">
        <v>13</v>
      </c>
      <c r="E55" s="55" t="s">
        <v>48</v>
      </c>
      <c r="F55" s="19">
        <v>521</v>
      </c>
      <c r="G55" s="46">
        <v>10358</v>
      </c>
      <c r="H55" s="46">
        <v>12141</v>
      </c>
      <c r="I55" s="36">
        <v>12664</v>
      </c>
    </row>
    <row r="56" spans="1:13" ht="25.5" x14ac:dyDescent="0.25">
      <c r="A56" s="84" t="s">
        <v>111</v>
      </c>
      <c r="B56" s="55"/>
      <c r="C56" s="67" t="s">
        <v>6</v>
      </c>
      <c r="D56" s="55" t="s">
        <v>13</v>
      </c>
      <c r="E56" s="55" t="s">
        <v>156</v>
      </c>
      <c r="F56" s="19">
        <v>521</v>
      </c>
      <c r="G56" s="46">
        <v>9287.25</v>
      </c>
      <c r="H56" s="46">
        <v>10435.75</v>
      </c>
      <c r="I56" s="36">
        <v>10443.200000000001</v>
      </c>
    </row>
    <row r="57" spans="1:13" ht="38.25" x14ac:dyDescent="0.25">
      <c r="A57" s="23" t="s">
        <v>117</v>
      </c>
      <c r="B57" s="55" t="s">
        <v>25</v>
      </c>
      <c r="C57" s="66" t="s">
        <v>6</v>
      </c>
      <c r="D57" s="53" t="s">
        <v>16</v>
      </c>
      <c r="E57" s="55"/>
      <c r="F57" s="8" t="s">
        <v>30</v>
      </c>
      <c r="G57" s="38">
        <v>4034</v>
      </c>
      <c r="H57" s="38">
        <v>4034</v>
      </c>
      <c r="I57" s="35">
        <v>4034</v>
      </c>
    </row>
    <row r="58" spans="1:13" ht="38.25" x14ac:dyDescent="0.25">
      <c r="A58" s="16" t="s">
        <v>31</v>
      </c>
      <c r="B58" s="55"/>
      <c r="C58" s="67" t="s">
        <v>6</v>
      </c>
      <c r="D58" s="55" t="s">
        <v>16</v>
      </c>
      <c r="E58" s="55" t="s">
        <v>118</v>
      </c>
      <c r="F58" s="19">
        <v>110</v>
      </c>
      <c r="G58" s="46">
        <v>3834</v>
      </c>
      <c r="H58" s="46">
        <v>3834</v>
      </c>
      <c r="I58" s="36">
        <v>3834</v>
      </c>
    </row>
    <row r="59" spans="1:13" ht="38.25" x14ac:dyDescent="0.25">
      <c r="A59" s="16" t="s">
        <v>32</v>
      </c>
      <c r="B59" s="55"/>
      <c r="C59" s="67" t="s">
        <v>6</v>
      </c>
      <c r="D59" s="55" t="s">
        <v>16</v>
      </c>
      <c r="E59" s="55" t="s">
        <v>118</v>
      </c>
      <c r="F59" s="19">
        <v>240</v>
      </c>
      <c r="G59" s="46">
        <v>200</v>
      </c>
      <c r="H59" s="46">
        <v>200</v>
      </c>
      <c r="I59" s="36">
        <v>200</v>
      </c>
    </row>
    <row r="60" spans="1:13" x14ac:dyDescent="0.25">
      <c r="A60" s="23" t="s">
        <v>119</v>
      </c>
      <c r="B60" s="55"/>
      <c r="C60" s="66" t="s">
        <v>6</v>
      </c>
      <c r="D60" s="53" t="s">
        <v>16</v>
      </c>
      <c r="E60" s="55"/>
      <c r="F60" s="8" t="s">
        <v>30</v>
      </c>
      <c r="G60" s="38">
        <v>400</v>
      </c>
      <c r="H60" s="38">
        <v>400</v>
      </c>
      <c r="I60" s="35">
        <v>400</v>
      </c>
    </row>
    <row r="61" spans="1:13" ht="38.25" x14ac:dyDescent="0.25">
      <c r="A61" s="16" t="s">
        <v>32</v>
      </c>
      <c r="B61" s="55"/>
      <c r="C61" s="67" t="s">
        <v>6</v>
      </c>
      <c r="D61" s="55" t="s">
        <v>16</v>
      </c>
      <c r="E61" s="55" t="s">
        <v>120</v>
      </c>
      <c r="F61" s="19">
        <v>240</v>
      </c>
      <c r="G61" s="46">
        <v>400</v>
      </c>
      <c r="H61" s="46">
        <v>400</v>
      </c>
      <c r="I61" s="36">
        <v>400</v>
      </c>
    </row>
    <row r="62" spans="1:13" ht="25.5" x14ac:dyDescent="0.25">
      <c r="A62" s="85" t="s">
        <v>107</v>
      </c>
      <c r="B62" s="53" t="s">
        <v>25</v>
      </c>
      <c r="C62" s="67" t="s">
        <v>88</v>
      </c>
      <c r="D62" s="55" t="s">
        <v>26</v>
      </c>
      <c r="E62" s="55"/>
      <c r="F62" s="8" t="s">
        <v>30</v>
      </c>
      <c r="G62" s="38">
        <v>2651</v>
      </c>
      <c r="H62" s="38"/>
      <c r="I62" s="35"/>
    </row>
    <row r="63" spans="1:13" x14ac:dyDescent="0.25">
      <c r="A63" s="85" t="s">
        <v>108</v>
      </c>
      <c r="B63" s="53" t="s">
        <v>25</v>
      </c>
      <c r="C63" s="66" t="s">
        <v>88</v>
      </c>
      <c r="D63" s="53" t="s">
        <v>5</v>
      </c>
      <c r="E63" s="53" t="s">
        <v>109</v>
      </c>
      <c r="F63" s="8" t="s">
        <v>30</v>
      </c>
      <c r="G63" s="38">
        <v>2651</v>
      </c>
      <c r="H63" s="38"/>
      <c r="I63" s="35"/>
    </row>
    <row r="64" spans="1:13" ht="38.25" x14ac:dyDescent="0.25">
      <c r="A64" s="16" t="s">
        <v>32</v>
      </c>
      <c r="B64" s="55"/>
      <c r="C64" s="67" t="s">
        <v>88</v>
      </c>
      <c r="D64" s="55" t="s">
        <v>5</v>
      </c>
      <c r="E64" s="55" t="s">
        <v>109</v>
      </c>
      <c r="F64" s="19">
        <v>240</v>
      </c>
      <c r="G64" s="46">
        <v>2651</v>
      </c>
      <c r="H64" s="46"/>
      <c r="I64" s="36"/>
    </row>
    <row r="65" spans="1:9" ht="38.25" x14ac:dyDescent="0.25">
      <c r="A65" s="84" t="s">
        <v>35</v>
      </c>
      <c r="B65" s="55"/>
      <c r="C65" s="67" t="s">
        <v>88</v>
      </c>
      <c r="D65" s="55" t="s">
        <v>5</v>
      </c>
      <c r="E65" s="55" t="s">
        <v>109</v>
      </c>
      <c r="F65" s="19">
        <v>850</v>
      </c>
      <c r="G65" s="46"/>
      <c r="H65" s="46"/>
      <c r="I65" s="36"/>
    </row>
    <row r="66" spans="1:9" x14ac:dyDescent="0.25">
      <c r="A66" s="10" t="s">
        <v>17</v>
      </c>
      <c r="B66" s="54" t="s">
        <v>25</v>
      </c>
      <c r="C66" s="65" t="s">
        <v>8</v>
      </c>
      <c r="D66" s="54"/>
      <c r="E66" s="54"/>
      <c r="F66" s="8" t="s">
        <v>30</v>
      </c>
      <c r="G66" s="38">
        <v>477052.7</v>
      </c>
      <c r="H66" s="38">
        <v>111111.3</v>
      </c>
      <c r="I66" s="35">
        <v>127371.3</v>
      </c>
    </row>
    <row r="67" spans="1:9" x14ac:dyDescent="0.25">
      <c r="A67" s="22" t="s">
        <v>51</v>
      </c>
      <c r="B67" s="53" t="s">
        <v>25</v>
      </c>
      <c r="C67" s="66" t="s">
        <v>8</v>
      </c>
      <c r="D67" s="53" t="s">
        <v>3</v>
      </c>
      <c r="E67" s="53" t="s">
        <v>52</v>
      </c>
      <c r="F67" s="8" t="s">
        <v>30</v>
      </c>
      <c r="G67" s="38">
        <v>115071</v>
      </c>
      <c r="H67" s="38">
        <v>28565</v>
      </c>
      <c r="I67" s="35">
        <v>34693</v>
      </c>
    </row>
    <row r="68" spans="1:9" ht="51" x14ac:dyDescent="0.25">
      <c r="A68" s="49" t="s">
        <v>135</v>
      </c>
      <c r="B68" s="57"/>
      <c r="C68" s="68" t="s">
        <v>8</v>
      </c>
      <c r="D68" s="57" t="s">
        <v>3</v>
      </c>
      <c r="E68" s="55" t="s">
        <v>128</v>
      </c>
      <c r="F68" s="18" t="s">
        <v>53</v>
      </c>
      <c r="G68" s="46">
        <v>70804</v>
      </c>
      <c r="H68" s="46"/>
      <c r="I68" s="36"/>
    </row>
    <row r="69" spans="1:9" ht="63.75" x14ac:dyDescent="0.25">
      <c r="A69" s="49" t="s">
        <v>136</v>
      </c>
      <c r="B69" s="57"/>
      <c r="C69" s="68" t="s">
        <v>8</v>
      </c>
      <c r="D69" s="57" t="s">
        <v>3</v>
      </c>
      <c r="E69" s="55" t="s">
        <v>128</v>
      </c>
      <c r="F69" s="18" t="s">
        <v>54</v>
      </c>
      <c r="G69" s="46">
        <v>197</v>
      </c>
      <c r="H69" s="46"/>
      <c r="I69" s="36"/>
    </row>
    <row r="70" spans="1:9" ht="38.25" x14ac:dyDescent="0.25">
      <c r="A70" s="16" t="s">
        <v>31</v>
      </c>
      <c r="B70" s="55"/>
      <c r="C70" s="67" t="s">
        <v>8</v>
      </c>
      <c r="D70" s="55" t="s">
        <v>3</v>
      </c>
      <c r="E70" s="55" t="s">
        <v>55</v>
      </c>
      <c r="F70" s="19">
        <v>110</v>
      </c>
      <c r="G70" s="46">
        <v>28542</v>
      </c>
      <c r="H70" s="46">
        <v>12757</v>
      </c>
      <c r="I70" s="36">
        <v>18765</v>
      </c>
    </row>
    <row r="71" spans="1:9" ht="38.25" x14ac:dyDescent="0.25">
      <c r="A71" s="16" t="s">
        <v>32</v>
      </c>
      <c r="B71" s="55"/>
      <c r="C71" s="67" t="s">
        <v>8</v>
      </c>
      <c r="D71" s="55" t="s">
        <v>3</v>
      </c>
      <c r="E71" s="55" t="s">
        <v>55</v>
      </c>
      <c r="F71" s="19">
        <v>240</v>
      </c>
      <c r="G71" s="46">
        <v>6610</v>
      </c>
      <c r="H71" s="46">
        <v>6890</v>
      </c>
      <c r="I71" s="36">
        <v>7010</v>
      </c>
    </row>
    <row r="72" spans="1:9" ht="51" x14ac:dyDescent="0.25">
      <c r="A72" s="16" t="s">
        <v>130</v>
      </c>
      <c r="B72" s="55"/>
      <c r="C72" s="67" t="s">
        <v>8</v>
      </c>
      <c r="D72" s="55" t="s">
        <v>3</v>
      </c>
      <c r="E72" s="55" t="s">
        <v>129</v>
      </c>
      <c r="F72" s="19">
        <v>240</v>
      </c>
      <c r="G72" s="46">
        <v>8890</v>
      </c>
      <c r="H72" s="46">
        <v>8890</v>
      </c>
      <c r="I72" s="36">
        <v>8890</v>
      </c>
    </row>
    <row r="73" spans="1:9" ht="38.25" x14ac:dyDescent="0.25">
      <c r="A73" s="16" t="s">
        <v>35</v>
      </c>
      <c r="B73" s="55"/>
      <c r="C73" s="67" t="s">
        <v>8</v>
      </c>
      <c r="D73" s="55" t="s">
        <v>3</v>
      </c>
      <c r="E73" s="55" t="s">
        <v>55</v>
      </c>
      <c r="F73" s="19">
        <v>850</v>
      </c>
      <c r="G73" s="46">
        <v>28</v>
      </c>
      <c r="H73" s="46">
        <v>28</v>
      </c>
      <c r="I73" s="36">
        <v>28</v>
      </c>
    </row>
    <row r="74" spans="1:9" ht="76.5" x14ac:dyDescent="0.25">
      <c r="A74" s="16" t="s">
        <v>50</v>
      </c>
      <c r="B74" s="55"/>
      <c r="C74" s="67" t="s">
        <v>8</v>
      </c>
      <c r="D74" s="55" t="s">
        <v>3</v>
      </c>
      <c r="E74" s="55" t="s">
        <v>55</v>
      </c>
      <c r="F74" s="19">
        <v>414</v>
      </c>
      <c r="G74" s="46"/>
      <c r="H74" s="36"/>
      <c r="I74" s="43"/>
    </row>
    <row r="75" spans="1:9" x14ac:dyDescent="0.25">
      <c r="A75" s="10" t="s">
        <v>18</v>
      </c>
      <c r="B75" s="54" t="s">
        <v>25</v>
      </c>
      <c r="C75" s="65" t="s">
        <v>8</v>
      </c>
      <c r="D75" s="54" t="s">
        <v>4</v>
      </c>
      <c r="E75" s="54"/>
      <c r="F75" s="8" t="s">
        <v>30</v>
      </c>
      <c r="G75" s="38">
        <v>331799</v>
      </c>
      <c r="H75" s="38">
        <v>52893.2</v>
      </c>
      <c r="I75" s="35">
        <v>63025.2</v>
      </c>
    </row>
    <row r="76" spans="1:9" ht="27" x14ac:dyDescent="0.25">
      <c r="A76" s="22" t="s">
        <v>105</v>
      </c>
      <c r="B76" s="54" t="s">
        <v>25</v>
      </c>
      <c r="C76" s="65" t="s">
        <v>8</v>
      </c>
      <c r="D76" s="54" t="s">
        <v>4</v>
      </c>
      <c r="E76" s="54" t="s">
        <v>0</v>
      </c>
      <c r="F76" s="21"/>
      <c r="G76" s="38">
        <v>331799</v>
      </c>
      <c r="H76" s="38">
        <v>52893.2</v>
      </c>
      <c r="I76" s="35">
        <v>63025.2</v>
      </c>
    </row>
    <row r="77" spans="1:9" ht="51" x14ac:dyDescent="0.25">
      <c r="A77" s="49" t="s">
        <v>134</v>
      </c>
      <c r="B77" s="57"/>
      <c r="C77" s="87" t="s">
        <v>8</v>
      </c>
      <c r="D77" s="56" t="s">
        <v>4</v>
      </c>
      <c r="E77" s="58" t="s">
        <v>158</v>
      </c>
      <c r="F77" s="50">
        <v>110</v>
      </c>
      <c r="G77" s="47">
        <v>251094</v>
      </c>
      <c r="H77" s="47"/>
      <c r="I77" s="37"/>
    </row>
    <row r="78" spans="1:9" ht="76.5" x14ac:dyDescent="0.25">
      <c r="A78" s="49" t="s">
        <v>137</v>
      </c>
      <c r="B78" s="57"/>
      <c r="C78" s="87" t="s">
        <v>8</v>
      </c>
      <c r="D78" s="56" t="s">
        <v>4</v>
      </c>
      <c r="E78" s="58" t="s">
        <v>131</v>
      </c>
      <c r="F78" s="50">
        <v>110</v>
      </c>
      <c r="G78" s="47">
        <v>7660.8</v>
      </c>
      <c r="H78" s="47">
        <v>7660.8</v>
      </c>
      <c r="I78" s="37">
        <v>7660.8</v>
      </c>
    </row>
    <row r="79" spans="1:9" ht="127.5" x14ac:dyDescent="0.25">
      <c r="A79" s="49" t="s">
        <v>132</v>
      </c>
      <c r="B79" s="57"/>
      <c r="C79" s="87" t="s">
        <v>8</v>
      </c>
      <c r="D79" s="56" t="s">
        <v>13</v>
      </c>
      <c r="E79" s="58" t="s">
        <v>159</v>
      </c>
      <c r="F79" s="50">
        <v>110</v>
      </c>
      <c r="G79" s="47">
        <v>298.39999999999998</v>
      </c>
      <c r="H79" s="47">
        <v>534.70000000000005</v>
      </c>
      <c r="I79" s="37">
        <v>542</v>
      </c>
    </row>
    <row r="80" spans="1:9" ht="63.75" x14ac:dyDescent="0.25">
      <c r="A80" s="16" t="s">
        <v>139</v>
      </c>
      <c r="B80" s="57"/>
      <c r="C80" s="87" t="s">
        <v>8</v>
      </c>
      <c r="D80" s="56" t="s">
        <v>4</v>
      </c>
      <c r="E80" s="58" t="s">
        <v>110</v>
      </c>
      <c r="F80" s="50">
        <v>240</v>
      </c>
      <c r="G80" s="47">
        <v>8141.4</v>
      </c>
      <c r="H80" s="47">
        <v>8015</v>
      </c>
      <c r="I80" s="37">
        <v>8015</v>
      </c>
    </row>
    <row r="81" spans="1:11" ht="63.75" x14ac:dyDescent="0.25">
      <c r="A81" s="49" t="s">
        <v>138</v>
      </c>
      <c r="B81" s="57"/>
      <c r="C81" s="87" t="s">
        <v>8</v>
      </c>
      <c r="D81" s="56" t="s">
        <v>4</v>
      </c>
      <c r="E81" s="58" t="s">
        <v>160</v>
      </c>
      <c r="F81" s="50">
        <v>110</v>
      </c>
      <c r="G81" s="47">
        <v>28665.4</v>
      </c>
      <c r="H81" s="47">
        <v>28608.7</v>
      </c>
      <c r="I81" s="37">
        <v>28552.6</v>
      </c>
    </row>
    <row r="82" spans="1:11" ht="89.25" x14ac:dyDescent="0.25">
      <c r="A82" s="49" t="s">
        <v>133</v>
      </c>
      <c r="B82" s="57"/>
      <c r="C82" s="87" t="s">
        <v>8</v>
      </c>
      <c r="D82" s="56" t="s">
        <v>13</v>
      </c>
      <c r="E82" s="58" t="s">
        <v>161</v>
      </c>
      <c r="F82" s="50">
        <v>110</v>
      </c>
      <c r="G82" s="47">
        <v>272.7</v>
      </c>
      <c r="H82" s="47">
        <v>491.1</v>
      </c>
      <c r="I82" s="37">
        <v>490.9</v>
      </c>
    </row>
    <row r="83" spans="1:11" ht="127.5" x14ac:dyDescent="0.25">
      <c r="A83" s="49" t="s">
        <v>140</v>
      </c>
      <c r="B83" s="57"/>
      <c r="C83" s="87" t="s">
        <v>8</v>
      </c>
      <c r="D83" s="56" t="s">
        <v>4</v>
      </c>
      <c r="E83" s="58" t="s">
        <v>141</v>
      </c>
      <c r="F83" s="50">
        <v>244</v>
      </c>
      <c r="G83" s="47">
        <v>258.5</v>
      </c>
      <c r="H83" s="47">
        <v>258.5</v>
      </c>
      <c r="I83" s="37">
        <v>258.5</v>
      </c>
    </row>
    <row r="84" spans="1:11" ht="89.25" x14ac:dyDescent="0.25">
      <c r="A84" s="49" t="s">
        <v>146</v>
      </c>
      <c r="B84" s="57"/>
      <c r="C84" s="87" t="s">
        <v>8</v>
      </c>
      <c r="D84" s="56" t="s">
        <v>4</v>
      </c>
      <c r="E84" s="58" t="s">
        <v>162</v>
      </c>
      <c r="F84" s="50">
        <v>244</v>
      </c>
      <c r="G84" s="47">
        <v>335.4</v>
      </c>
      <c r="H84" s="47"/>
      <c r="I84" s="37"/>
    </row>
    <row r="85" spans="1:11" ht="63.75" x14ac:dyDescent="0.25">
      <c r="A85" s="49" t="s">
        <v>142</v>
      </c>
      <c r="B85" s="57"/>
      <c r="C85" s="87" t="s">
        <v>8</v>
      </c>
      <c r="D85" s="56" t="s">
        <v>4</v>
      </c>
      <c r="E85" s="58" t="s">
        <v>163</v>
      </c>
      <c r="F85" s="50">
        <v>244</v>
      </c>
      <c r="G85" s="47">
        <v>129.80000000000001</v>
      </c>
      <c r="H85" s="47">
        <v>129.80000000000001</v>
      </c>
      <c r="I85" s="37">
        <v>129.80000000000001</v>
      </c>
    </row>
    <row r="86" spans="1:11" ht="63.75" x14ac:dyDescent="0.25">
      <c r="A86" s="49" t="s">
        <v>143</v>
      </c>
      <c r="B86" s="57"/>
      <c r="C86" s="87" t="s">
        <v>8</v>
      </c>
      <c r="D86" s="56" t="s">
        <v>4</v>
      </c>
      <c r="E86" s="58" t="s">
        <v>144</v>
      </c>
      <c r="F86" s="50">
        <v>113</v>
      </c>
      <c r="G86" s="47">
        <v>145.6</v>
      </c>
      <c r="H86" s="47">
        <v>145.6</v>
      </c>
      <c r="I86" s="37">
        <v>145.6</v>
      </c>
    </row>
    <row r="87" spans="1:11" ht="38.25" x14ac:dyDescent="0.25">
      <c r="A87" s="16" t="s">
        <v>31</v>
      </c>
      <c r="B87" s="55"/>
      <c r="C87" s="67" t="s">
        <v>8</v>
      </c>
      <c r="D87" s="55" t="s">
        <v>4</v>
      </c>
      <c r="E87" s="55" t="s">
        <v>56</v>
      </c>
      <c r="F87" s="19">
        <v>110</v>
      </c>
      <c r="G87" s="46">
        <v>19858</v>
      </c>
      <c r="H87" s="46">
        <v>6456</v>
      </c>
      <c r="I87" s="36">
        <v>16637</v>
      </c>
    </row>
    <row r="88" spans="1:11" ht="38.25" x14ac:dyDescent="0.25">
      <c r="A88" s="16" t="s">
        <v>32</v>
      </c>
      <c r="B88" s="55"/>
      <c r="C88" s="67" t="s">
        <v>8</v>
      </c>
      <c r="D88" s="55" t="s">
        <v>4</v>
      </c>
      <c r="E88" s="55" t="s">
        <v>56</v>
      </c>
      <c r="F88" s="19">
        <v>240</v>
      </c>
      <c r="G88" s="46">
        <v>14346</v>
      </c>
      <c r="H88" s="46"/>
      <c r="I88" s="36"/>
      <c r="K88" t="s">
        <v>0</v>
      </c>
    </row>
    <row r="89" spans="1:11" ht="51" x14ac:dyDescent="0.25">
      <c r="A89" s="16" t="s">
        <v>89</v>
      </c>
      <c r="B89" s="55"/>
      <c r="C89" s="67" t="s">
        <v>8</v>
      </c>
      <c r="D89" s="55" t="s">
        <v>4</v>
      </c>
      <c r="E89" s="55" t="s">
        <v>56</v>
      </c>
      <c r="F89" s="19">
        <v>320</v>
      </c>
      <c r="G89" s="46">
        <v>237</v>
      </c>
      <c r="H89" s="46">
        <v>237</v>
      </c>
      <c r="I89" s="36">
        <v>237</v>
      </c>
    </row>
    <row r="90" spans="1:11" ht="38.25" x14ac:dyDescent="0.25">
      <c r="A90" s="16" t="s">
        <v>35</v>
      </c>
      <c r="B90" s="55"/>
      <c r="C90" s="67" t="s">
        <v>8</v>
      </c>
      <c r="D90" s="55" t="s">
        <v>4</v>
      </c>
      <c r="E90" s="55" t="s">
        <v>56</v>
      </c>
      <c r="F90" s="19">
        <v>850</v>
      </c>
      <c r="G90" s="46">
        <v>356</v>
      </c>
      <c r="H90" s="46">
        <v>356</v>
      </c>
      <c r="I90" s="36">
        <v>356</v>
      </c>
    </row>
    <row r="91" spans="1:11" ht="54" x14ac:dyDescent="0.25">
      <c r="A91" s="10" t="s">
        <v>164</v>
      </c>
      <c r="B91" s="54" t="s">
        <v>25</v>
      </c>
      <c r="C91" s="65" t="s">
        <v>8</v>
      </c>
      <c r="D91" s="54" t="s">
        <v>5</v>
      </c>
      <c r="E91" s="54" t="s">
        <v>0</v>
      </c>
      <c r="F91" s="8" t="s">
        <v>30</v>
      </c>
      <c r="G91" s="38">
        <v>12554</v>
      </c>
      <c r="H91" s="38">
        <v>12554</v>
      </c>
      <c r="I91" s="35">
        <v>12554</v>
      </c>
    </row>
    <row r="92" spans="1:11" ht="38.25" x14ac:dyDescent="0.25">
      <c r="A92" s="16" t="s">
        <v>31</v>
      </c>
      <c r="B92" s="54"/>
      <c r="C92" s="69" t="s">
        <v>8</v>
      </c>
      <c r="D92" s="59" t="s">
        <v>5</v>
      </c>
      <c r="E92" s="59" t="s">
        <v>57</v>
      </c>
      <c r="F92" s="14">
        <v>110</v>
      </c>
      <c r="G92" s="46">
        <v>12264</v>
      </c>
      <c r="H92" s="46">
        <v>12264</v>
      </c>
      <c r="I92" s="36">
        <v>12264</v>
      </c>
    </row>
    <row r="93" spans="1:11" ht="38.25" x14ac:dyDescent="0.25">
      <c r="A93" s="16" t="s">
        <v>32</v>
      </c>
      <c r="B93" s="54"/>
      <c r="C93" s="69" t="s">
        <v>8</v>
      </c>
      <c r="D93" s="59" t="s">
        <v>5</v>
      </c>
      <c r="E93" s="59" t="s">
        <v>57</v>
      </c>
      <c r="F93" s="14">
        <v>240</v>
      </c>
      <c r="G93" s="46">
        <v>290</v>
      </c>
      <c r="H93" s="46">
        <v>290</v>
      </c>
      <c r="I93" s="36">
        <v>290</v>
      </c>
    </row>
    <row r="94" spans="1:11" ht="25.5" x14ac:dyDescent="0.25">
      <c r="A94" s="25" t="s">
        <v>124</v>
      </c>
      <c r="B94" s="71" t="s">
        <v>25</v>
      </c>
      <c r="C94" s="66" t="s">
        <v>8</v>
      </c>
      <c r="D94" s="53" t="s">
        <v>8</v>
      </c>
      <c r="E94" s="60" t="s">
        <v>0</v>
      </c>
      <c r="F94" s="8" t="s">
        <v>30</v>
      </c>
      <c r="G94" s="38">
        <v>600</v>
      </c>
      <c r="H94" s="38">
        <v>600</v>
      </c>
      <c r="I94" s="35">
        <v>600</v>
      </c>
    </row>
    <row r="95" spans="1:11" x14ac:dyDescent="0.25">
      <c r="A95" s="25" t="s">
        <v>113</v>
      </c>
      <c r="B95" s="71" t="s">
        <v>25</v>
      </c>
      <c r="C95" s="66" t="s">
        <v>8</v>
      </c>
      <c r="D95" s="53" t="s">
        <v>8</v>
      </c>
      <c r="E95" s="60" t="s">
        <v>0</v>
      </c>
      <c r="F95" s="8" t="s">
        <v>30</v>
      </c>
      <c r="G95" s="38">
        <v>600</v>
      </c>
      <c r="H95" s="38">
        <v>600</v>
      </c>
      <c r="I95" s="35">
        <v>600</v>
      </c>
    </row>
    <row r="96" spans="1:11" ht="38.25" x14ac:dyDescent="0.25">
      <c r="A96" s="16" t="s">
        <v>31</v>
      </c>
      <c r="B96" s="54"/>
      <c r="C96" s="69" t="s">
        <v>8</v>
      </c>
      <c r="D96" s="59" t="s">
        <v>8</v>
      </c>
      <c r="E96" s="59" t="s">
        <v>58</v>
      </c>
      <c r="F96" s="14">
        <v>110</v>
      </c>
      <c r="G96" s="46"/>
      <c r="H96" s="46"/>
      <c r="I96" s="36"/>
    </row>
    <row r="97" spans="1:14" ht="38.25" x14ac:dyDescent="0.25">
      <c r="A97" s="16" t="s">
        <v>32</v>
      </c>
      <c r="B97" s="70"/>
      <c r="C97" s="67" t="s">
        <v>8</v>
      </c>
      <c r="D97" s="55" t="s">
        <v>8</v>
      </c>
      <c r="E97" s="62" t="s">
        <v>58</v>
      </c>
      <c r="F97" s="19">
        <v>240</v>
      </c>
      <c r="G97" s="46">
        <v>600</v>
      </c>
      <c r="H97" s="46">
        <v>600</v>
      </c>
      <c r="I97" s="36">
        <v>600</v>
      </c>
    </row>
    <row r="98" spans="1:14" ht="25.5" x14ac:dyDescent="0.25">
      <c r="A98" s="1" t="s">
        <v>19</v>
      </c>
      <c r="B98" s="63" t="s">
        <v>25</v>
      </c>
      <c r="C98" s="66" t="s">
        <v>8</v>
      </c>
      <c r="D98" s="53" t="s">
        <v>13</v>
      </c>
      <c r="E98" s="63" t="s">
        <v>0</v>
      </c>
      <c r="F98" s="8" t="s">
        <v>30</v>
      </c>
      <c r="G98" s="38">
        <v>17028.7</v>
      </c>
      <c r="H98" s="38">
        <v>16499.099999999999</v>
      </c>
      <c r="I98" s="35">
        <v>16499.099999999999</v>
      </c>
    </row>
    <row r="99" spans="1:14" ht="51" x14ac:dyDescent="0.25">
      <c r="A99" s="88" t="s">
        <v>112</v>
      </c>
      <c r="B99" s="56" t="s">
        <v>25</v>
      </c>
      <c r="C99" s="87" t="s">
        <v>8</v>
      </c>
      <c r="D99" s="56" t="s">
        <v>13</v>
      </c>
      <c r="E99" s="58"/>
      <c r="F99" s="8" t="s">
        <v>30</v>
      </c>
      <c r="G99" s="89">
        <v>770.7</v>
      </c>
      <c r="H99" s="89">
        <v>241.1</v>
      </c>
      <c r="I99" s="52">
        <v>241.1</v>
      </c>
    </row>
    <row r="100" spans="1:14" ht="51" x14ac:dyDescent="0.25">
      <c r="A100" s="49" t="s">
        <v>112</v>
      </c>
      <c r="B100" s="57"/>
      <c r="C100" s="68" t="s">
        <v>8</v>
      </c>
      <c r="D100" s="57" t="s">
        <v>13</v>
      </c>
      <c r="E100" s="90" t="s">
        <v>145</v>
      </c>
      <c r="F100" s="50">
        <v>240</v>
      </c>
      <c r="G100" s="47">
        <v>770.7</v>
      </c>
      <c r="H100" s="47">
        <v>241.1</v>
      </c>
      <c r="I100" s="37">
        <v>241.1</v>
      </c>
    </row>
    <row r="101" spans="1:14" ht="27" x14ac:dyDescent="0.25">
      <c r="A101" s="22" t="s">
        <v>115</v>
      </c>
      <c r="B101" s="63" t="s">
        <v>25</v>
      </c>
      <c r="C101" s="65" t="s">
        <v>8</v>
      </c>
      <c r="D101" s="54" t="s">
        <v>13</v>
      </c>
      <c r="E101" s="61"/>
      <c r="F101" s="8" t="s">
        <v>30</v>
      </c>
      <c r="G101" s="38">
        <f>SUM(G102:G104)</f>
        <v>15312</v>
      </c>
      <c r="H101" s="38">
        <f>SUM(H102:H104)</f>
        <v>15312</v>
      </c>
      <c r="I101" s="35">
        <f>SUM(I102:I104)</f>
        <v>15312</v>
      </c>
    </row>
    <row r="102" spans="1:14" ht="38.25" x14ac:dyDescent="0.25">
      <c r="A102" s="16" t="s">
        <v>31</v>
      </c>
      <c r="B102" s="70"/>
      <c r="C102" s="67" t="s">
        <v>8</v>
      </c>
      <c r="D102" s="55" t="s">
        <v>13</v>
      </c>
      <c r="E102" s="64" t="s">
        <v>59</v>
      </c>
      <c r="F102" s="19">
        <v>120</v>
      </c>
      <c r="G102" s="46">
        <v>14232</v>
      </c>
      <c r="H102" s="46">
        <v>14232</v>
      </c>
      <c r="I102" s="36">
        <v>14232</v>
      </c>
    </row>
    <row r="103" spans="1:14" ht="38.25" x14ac:dyDescent="0.25">
      <c r="A103" s="16" t="s">
        <v>32</v>
      </c>
      <c r="B103" s="70"/>
      <c r="C103" s="67" t="s">
        <v>8</v>
      </c>
      <c r="D103" s="55" t="s">
        <v>13</v>
      </c>
      <c r="E103" s="64" t="s">
        <v>59</v>
      </c>
      <c r="F103" s="19">
        <v>240</v>
      </c>
      <c r="G103" s="46">
        <v>1080</v>
      </c>
      <c r="H103" s="46">
        <v>1080</v>
      </c>
      <c r="I103" s="36">
        <v>1080</v>
      </c>
    </row>
    <row r="104" spans="1:14" ht="38.25" x14ac:dyDescent="0.25">
      <c r="A104" s="16" t="s">
        <v>35</v>
      </c>
      <c r="B104" s="70"/>
      <c r="C104" s="67" t="s">
        <v>8</v>
      </c>
      <c r="D104" s="55" t="s">
        <v>13</v>
      </c>
      <c r="E104" s="64" t="s">
        <v>59</v>
      </c>
      <c r="F104" s="19">
        <v>850</v>
      </c>
      <c r="G104" s="46"/>
      <c r="H104" s="36"/>
      <c r="I104" s="43"/>
    </row>
    <row r="105" spans="1:14" ht="63.75" x14ac:dyDescent="0.25">
      <c r="A105" s="15" t="s">
        <v>37</v>
      </c>
      <c r="B105" s="53" t="s">
        <v>25</v>
      </c>
      <c r="C105" s="66" t="s">
        <v>8</v>
      </c>
      <c r="D105" s="53" t="s">
        <v>13</v>
      </c>
      <c r="E105" s="56" t="s">
        <v>150</v>
      </c>
      <c r="F105" s="8" t="s">
        <v>30</v>
      </c>
      <c r="G105" s="38">
        <f>SUM(G106:G107)</f>
        <v>946</v>
      </c>
      <c r="H105" s="38">
        <f>SUM(H106:H107)</f>
        <v>946</v>
      </c>
      <c r="I105" s="35">
        <f>SUM(I106:I107)</f>
        <v>946</v>
      </c>
    </row>
    <row r="106" spans="1:14" ht="38.25" x14ac:dyDescent="0.25">
      <c r="A106" s="16" t="s">
        <v>31</v>
      </c>
      <c r="B106" s="55"/>
      <c r="C106" s="67" t="s">
        <v>3</v>
      </c>
      <c r="D106" s="55" t="s">
        <v>13</v>
      </c>
      <c r="E106" s="57" t="s">
        <v>150</v>
      </c>
      <c r="F106" s="19">
        <v>120</v>
      </c>
      <c r="G106" s="46">
        <v>863</v>
      </c>
      <c r="H106" s="46">
        <v>863</v>
      </c>
      <c r="I106" s="46">
        <v>863</v>
      </c>
    </row>
    <row r="107" spans="1:14" ht="38.25" x14ac:dyDescent="0.25">
      <c r="A107" s="16" t="s">
        <v>32</v>
      </c>
      <c r="B107" s="55"/>
      <c r="C107" s="67" t="s">
        <v>3</v>
      </c>
      <c r="D107" s="55" t="s">
        <v>13</v>
      </c>
      <c r="E107" s="57" t="s">
        <v>150</v>
      </c>
      <c r="F107" s="19">
        <v>240</v>
      </c>
      <c r="G107" s="46">
        <v>83</v>
      </c>
      <c r="H107" s="46">
        <v>83</v>
      </c>
      <c r="I107" s="46">
        <v>83</v>
      </c>
    </row>
    <row r="108" spans="1:14" x14ac:dyDescent="0.25">
      <c r="A108" s="28" t="s">
        <v>61</v>
      </c>
      <c r="B108" s="54" t="s">
        <v>25</v>
      </c>
      <c r="C108" s="66" t="s">
        <v>15</v>
      </c>
      <c r="D108" s="53" t="s">
        <v>3</v>
      </c>
      <c r="E108" s="61" t="s">
        <v>60</v>
      </c>
      <c r="F108" s="8" t="s">
        <v>30</v>
      </c>
      <c r="G108" s="38">
        <v>23104</v>
      </c>
      <c r="H108" s="38">
        <v>23104</v>
      </c>
      <c r="I108" s="35">
        <v>23104</v>
      </c>
    </row>
    <row r="109" spans="1:14" ht="33.75" customHeight="1" x14ac:dyDescent="0.25">
      <c r="A109" s="1" t="s">
        <v>121</v>
      </c>
      <c r="B109" s="54" t="s">
        <v>25</v>
      </c>
      <c r="C109" s="65" t="s">
        <v>15</v>
      </c>
      <c r="D109" s="54" t="s">
        <v>3</v>
      </c>
      <c r="E109" s="61"/>
      <c r="F109" s="8" t="s">
        <v>30</v>
      </c>
      <c r="G109" s="38">
        <v>23104</v>
      </c>
      <c r="H109" s="38">
        <v>23104</v>
      </c>
      <c r="I109" s="35">
        <v>23104</v>
      </c>
    </row>
    <row r="110" spans="1:14" ht="38.25" x14ac:dyDescent="0.25">
      <c r="A110" s="16" t="s">
        <v>31</v>
      </c>
      <c r="B110" s="59" t="s">
        <v>25</v>
      </c>
      <c r="C110" s="67" t="s">
        <v>15</v>
      </c>
      <c r="D110" s="55" t="s">
        <v>3</v>
      </c>
      <c r="E110" s="64" t="s">
        <v>62</v>
      </c>
      <c r="F110" s="19">
        <v>110</v>
      </c>
      <c r="G110" s="46">
        <v>6448</v>
      </c>
      <c r="H110" s="46">
        <v>6448</v>
      </c>
      <c r="I110" s="36">
        <v>6448</v>
      </c>
      <c r="N110" t="s">
        <v>0</v>
      </c>
    </row>
    <row r="111" spans="1:14" ht="38.25" x14ac:dyDescent="0.25">
      <c r="A111" s="16" t="s">
        <v>32</v>
      </c>
      <c r="B111" s="59"/>
      <c r="C111" s="67" t="s">
        <v>15</v>
      </c>
      <c r="D111" s="55" t="s">
        <v>3</v>
      </c>
      <c r="E111" s="64" t="s">
        <v>62</v>
      </c>
      <c r="F111" s="19">
        <v>240</v>
      </c>
      <c r="G111" s="46">
        <v>2592</v>
      </c>
      <c r="H111" s="46">
        <v>2592</v>
      </c>
      <c r="I111" s="36">
        <v>2592</v>
      </c>
    </row>
    <row r="112" spans="1:14" ht="76.5" x14ac:dyDescent="0.25">
      <c r="A112" s="16" t="s">
        <v>50</v>
      </c>
      <c r="B112" s="59"/>
      <c r="C112" s="67" t="s">
        <v>15</v>
      </c>
      <c r="D112" s="55" t="s">
        <v>3</v>
      </c>
      <c r="E112" s="64" t="s">
        <v>62</v>
      </c>
      <c r="F112" s="19">
        <v>414</v>
      </c>
      <c r="G112" s="46">
        <f>'[1]Свод культ'!R7</f>
        <v>0</v>
      </c>
      <c r="H112" s="43"/>
      <c r="I112" s="43"/>
    </row>
    <row r="113" spans="1:14" ht="38.25" x14ac:dyDescent="0.25">
      <c r="A113" s="16" t="s">
        <v>35</v>
      </c>
      <c r="B113" s="59"/>
      <c r="C113" s="67" t="s">
        <v>15</v>
      </c>
      <c r="D113" s="55" t="s">
        <v>3</v>
      </c>
      <c r="E113" s="64" t="s">
        <v>62</v>
      </c>
      <c r="F113" s="19">
        <v>850</v>
      </c>
      <c r="G113" s="46">
        <v>12</v>
      </c>
      <c r="H113" s="46">
        <v>12</v>
      </c>
      <c r="I113" s="36">
        <v>12</v>
      </c>
    </row>
    <row r="114" spans="1:14" ht="38.25" x14ac:dyDescent="0.25">
      <c r="A114" s="26" t="s">
        <v>31</v>
      </c>
      <c r="B114" s="59" t="s">
        <v>0</v>
      </c>
      <c r="C114" s="67" t="s">
        <v>15</v>
      </c>
      <c r="D114" s="55" t="s">
        <v>3</v>
      </c>
      <c r="E114" s="64" t="s">
        <v>63</v>
      </c>
      <c r="F114" s="19">
        <v>110</v>
      </c>
      <c r="G114" s="46">
        <v>13802</v>
      </c>
      <c r="H114" s="46">
        <v>13802</v>
      </c>
      <c r="I114" s="36">
        <v>13802</v>
      </c>
    </row>
    <row r="115" spans="1:14" ht="38.25" x14ac:dyDescent="0.25">
      <c r="A115" s="26" t="s">
        <v>32</v>
      </c>
      <c r="B115" s="59" t="s">
        <v>0</v>
      </c>
      <c r="C115" s="67" t="s">
        <v>15</v>
      </c>
      <c r="D115" s="55" t="s">
        <v>3</v>
      </c>
      <c r="E115" s="64" t="s">
        <v>63</v>
      </c>
      <c r="F115" s="19">
        <v>240</v>
      </c>
      <c r="G115" s="46">
        <v>250</v>
      </c>
      <c r="H115" s="46">
        <v>250</v>
      </c>
      <c r="I115" s="36">
        <v>250</v>
      </c>
    </row>
    <row r="116" spans="1:14" x14ac:dyDescent="0.25">
      <c r="A116" s="1" t="s">
        <v>64</v>
      </c>
      <c r="B116" s="54" t="s">
        <v>30</v>
      </c>
      <c r="C116" s="72" t="s">
        <v>20</v>
      </c>
      <c r="D116" s="73" t="s">
        <v>26</v>
      </c>
      <c r="E116" s="61" t="s">
        <v>94</v>
      </c>
      <c r="F116" s="8" t="s">
        <v>30</v>
      </c>
      <c r="G116" s="38">
        <v>4673.3</v>
      </c>
      <c r="H116" s="38">
        <v>4673.3</v>
      </c>
      <c r="I116" s="38">
        <v>4673.3</v>
      </c>
    </row>
    <row r="117" spans="1:14" x14ac:dyDescent="0.25">
      <c r="A117" s="10" t="s">
        <v>21</v>
      </c>
      <c r="B117" s="54" t="s">
        <v>25</v>
      </c>
      <c r="C117" s="65" t="s">
        <v>20</v>
      </c>
      <c r="D117" s="54" t="s">
        <v>3</v>
      </c>
      <c r="E117" s="61" t="s">
        <v>65</v>
      </c>
      <c r="F117" s="8" t="s">
        <v>30</v>
      </c>
      <c r="G117" s="38">
        <f>G118</f>
        <v>1600</v>
      </c>
      <c r="H117" s="38">
        <f t="shared" ref="H117:I117" si="0">H118</f>
        <v>1600</v>
      </c>
      <c r="I117" s="35">
        <f t="shared" si="0"/>
        <v>1600</v>
      </c>
    </row>
    <row r="118" spans="1:14" ht="25.5" x14ac:dyDescent="0.25">
      <c r="A118" s="1" t="s">
        <v>66</v>
      </c>
      <c r="B118" s="59" t="s">
        <v>25</v>
      </c>
      <c r="C118" s="67" t="s">
        <v>20</v>
      </c>
      <c r="D118" s="55" t="s">
        <v>3</v>
      </c>
      <c r="E118" s="55" t="s">
        <v>67</v>
      </c>
      <c r="F118" s="19"/>
      <c r="G118" s="46">
        <v>1600</v>
      </c>
      <c r="H118" s="46">
        <v>1600</v>
      </c>
      <c r="I118" s="36">
        <v>1600</v>
      </c>
    </row>
    <row r="119" spans="1:14" ht="25.5" x14ac:dyDescent="0.25">
      <c r="A119" s="16" t="s">
        <v>68</v>
      </c>
      <c r="B119" s="59" t="s">
        <v>0</v>
      </c>
      <c r="C119" s="67" t="s">
        <v>20</v>
      </c>
      <c r="D119" s="55" t="s">
        <v>3</v>
      </c>
      <c r="E119" s="55" t="s">
        <v>67</v>
      </c>
      <c r="F119" s="19">
        <v>300</v>
      </c>
      <c r="G119" s="46">
        <v>1600</v>
      </c>
      <c r="H119" s="46">
        <v>1600</v>
      </c>
      <c r="I119" s="36">
        <v>1600</v>
      </c>
    </row>
    <row r="120" spans="1:14" ht="51" x14ac:dyDescent="0.25">
      <c r="A120" s="1" t="s">
        <v>90</v>
      </c>
      <c r="B120" s="54"/>
      <c r="C120" s="66" t="s">
        <v>20</v>
      </c>
      <c r="D120" s="53" t="s">
        <v>6</v>
      </c>
      <c r="E120" s="61"/>
      <c r="F120" s="19"/>
      <c r="G120" s="38">
        <v>3073.3</v>
      </c>
      <c r="H120" s="38">
        <v>3073.3</v>
      </c>
      <c r="I120" s="35">
        <v>3073.3</v>
      </c>
    </row>
    <row r="121" spans="1:14" ht="40.5" x14ac:dyDescent="0.25">
      <c r="A121" s="10" t="s">
        <v>91</v>
      </c>
      <c r="B121" s="54" t="s">
        <v>25</v>
      </c>
      <c r="C121" s="66" t="s">
        <v>20</v>
      </c>
      <c r="D121" s="53" t="s">
        <v>6</v>
      </c>
      <c r="E121" s="53" t="s">
        <v>98</v>
      </c>
      <c r="F121" s="8"/>
      <c r="G121" s="38">
        <v>2340</v>
      </c>
      <c r="H121" s="38">
        <v>2340</v>
      </c>
      <c r="I121" s="35">
        <v>2340</v>
      </c>
    </row>
    <row r="122" spans="1:14" ht="38.25" x14ac:dyDescent="0.25">
      <c r="A122" s="51" t="s">
        <v>91</v>
      </c>
      <c r="B122" s="54" t="s">
        <v>25</v>
      </c>
      <c r="C122" s="67" t="s">
        <v>20</v>
      </c>
      <c r="D122" s="55" t="s">
        <v>6</v>
      </c>
      <c r="E122" s="55" t="s">
        <v>98</v>
      </c>
      <c r="F122" s="18" t="s">
        <v>96</v>
      </c>
      <c r="G122" s="46">
        <v>2340</v>
      </c>
      <c r="H122" s="46">
        <v>2340</v>
      </c>
      <c r="I122" s="36">
        <v>2340</v>
      </c>
    </row>
    <row r="123" spans="1:14" ht="89.25" x14ac:dyDescent="0.25">
      <c r="A123" s="51" t="s">
        <v>95</v>
      </c>
      <c r="B123" s="54" t="s">
        <v>25</v>
      </c>
      <c r="C123" s="66" t="s">
        <v>20</v>
      </c>
      <c r="D123" s="53" t="s">
        <v>6</v>
      </c>
      <c r="E123" s="53" t="s">
        <v>93</v>
      </c>
      <c r="F123" s="8" t="s">
        <v>30</v>
      </c>
      <c r="G123" s="38">
        <v>733.3</v>
      </c>
      <c r="H123" s="38">
        <v>733.3</v>
      </c>
      <c r="I123" s="35">
        <v>733.3</v>
      </c>
    </row>
    <row r="124" spans="1:14" ht="89.25" x14ac:dyDescent="0.25">
      <c r="A124" s="51" t="s">
        <v>95</v>
      </c>
      <c r="B124" s="59" t="s">
        <v>25</v>
      </c>
      <c r="C124" s="67" t="s">
        <v>20</v>
      </c>
      <c r="D124" s="55" t="s">
        <v>6</v>
      </c>
      <c r="E124" s="55" t="s">
        <v>93</v>
      </c>
      <c r="F124" s="18" t="s">
        <v>92</v>
      </c>
      <c r="G124" s="46">
        <v>733.3</v>
      </c>
      <c r="H124" s="46">
        <v>733.3</v>
      </c>
      <c r="I124" s="36">
        <v>733.3</v>
      </c>
    </row>
    <row r="125" spans="1:14" x14ac:dyDescent="0.25">
      <c r="A125" s="1" t="s">
        <v>22</v>
      </c>
      <c r="B125" s="54" t="s">
        <v>25</v>
      </c>
      <c r="C125" s="66" t="s">
        <v>10</v>
      </c>
      <c r="D125" s="53" t="s">
        <v>26</v>
      </c>
      <c r="E125" s="53"/>
      <c r="F125" s="8" t="s">
        <v>30</v>
      </c>
      <c r="G125" s="38">
        <v>17498</v>
      </c>
      <c r="H125" s="38">
        <v>17498</v>
      </c>
      <c r="I125" s="35">
        <v>17498</v>
      </c>
    </row>
    <row r="126" spans="1:14" ht="38.25" x14ac:dyDescent="0.25">
      <c r="A126" s="1" t="s">
        <v>114</v>
      </c>
      <c r="B126" s="54" t="s">
        <v>25</v>
      </c>
      <c r="C126" s="66" t="s">
        <v>10</v>
      </c>
      <c r="D126" s="53" t="s">
        <v>3</v>
      </c>
      <c r="E126" s="53" t="s">
        <v>69</v>
      </c>
      <c r="F126" s="19" t="s">
        <v>0</v>
      </c>
      <c r="G126" s="38">
        <v>4745</v>
      </c>
      <c r="H126" s="38">
        <v>4745</v>
      </c>
      <c r="I126" s="35">
        <v>4745</v>
      </c>
    </row>
    <row r="127" spans="1:14" ht="38.25" x14ac:dyDescent="0.25">
      <c r="A127" s="16" t="s">
        <v>31</v>
      </c>
      <c r="B127" s="54" t="s">
        <v>25</v>
      </c>
      <c r="C127" s="67" t="s">
        <v>10</v>
      </c>
      <c r="D127" s="55" t="s">
        <v>3</v>
      </c>
      <c r="E127" s="55" t="s">
        <v>69</v>
      </c>
      <c r="F127" s="19">
        <v>110</v>
      </c>
      <c r="G127" s="46">
        <v>3445</v>
      </c>
      <c r="H127" s="46">
        <v>3445</v>
      </c>
      <c r="I127" s="36">
        <v>3445</v>
      </c>
    </row>
    <row r="128" spans="1:14" ht="38.25" x14ac:dyDescent="0.25">
      <c r="A128" s="16" t="s">
        <v>32</v>
      </c>
      <c r="B128" s="59" t="s">
        <v>0</v>
      </c>
      <c r="C128" s="67" t="s">
        <v>10</v>
      </c>
      <c r="D128" s="55" t="s">
        <v>3</v>
      </c>
      <c r="E128" s="55" t="s">
        <v>69</v>
      </c>
      <c r="F128" s="19">
        <v>240</v>
      </c>
      <c r="G128" s="46">
        <v>500</v>
      </c>
      <c r="H128" s="46">
        <v>500</v>
      </c>
      <c r="I128" s="36">
        <v>500</v>
      </c>
      <c r="N128" t="s">
        <v>0</v>
      </c>
    </row>
    <row r="129" spans="1:11" x14ac:dyDescent="0.25">
      <c r="A129" s="16" t="s">
        <v>166</v>
      </c>
      <c r="B129" s="59"/>
      <c r="C129" s="67" t="s">
        <v>10</v>
      </c>
      <c r="D129" s="55" t="s">
        <v>3</v>
      </c>
      <c r="E129" s="55" t="s">
        <v>69</v>
      </c>
      <c r="F129" s="19">
        <v>350</v>
      </c>
      <c r="G129" s="46">
        <v>800</v>
      </c>
      <c r="H129" s="46">
        <v>800</v>
      </c>
      <c r="I129" s="36">
        <v>800</v>
      </c>
    </row>
    <row r="130" spans="1:11" ht="25.5" x14ac:dyDescent="0.25">
      <c r="A130" s="1" t="s">
        <v>165</v>
      </c>
      <c r="B130" s="54" t="s">
        <v>25</v>
      </c>
      <c r="C130" s="66" t="s">
        <v>10</v>
      </c>
      <c r="D130" s="53" t="s">
        <v>3</v>
      </c>
      <c r="E130" s="53" t="s">
        <v>167</v>
      </c>
      <c r="F130" s="19"/>
      <c r="G130" s="38">
        <v>12753</v>
      </c>
      <c r="H130" s="38">
        <v>12753</v>
      </c>
      <c r="I130" s="35">
        <v>12753</v>
      </c>
    </row>
    <row r="131" spans="1:11" ht="38.25" x14ac:dyDescent="0.25">
      <c r="A131" s="16" t="s">
        <v>31</v>
      </c>
      <c r="B131" s="54" t="s">
        <v>25</v>
      </c>
      <c r="C131" s="67" t="s">
        <v>10</v>
      </c>
      <c r="D131" s="55" t="s">
        <v>3</v>
      </c>
      <c r="E131" s="55" t="s">
        <v>167</v>
      </c>
      <c r="F131" s="19">
        <v>110</v>
      </c>
      <c r="G131" s="46">
        <v>11093</v>
      </c>
      <c r="H131" s="46">
        <v>11093</v>
      </c>
      <c r="I131" s="36">
        <v>11093</v>
      </c>
    </row>
    <row r="132" spans="1:11" ht="38.25" x14ac:dyDescent="0.25">
      <c r="A132" s="16" t="s">
        <v>32</v>
      </c>
      <c r="B132" s="59" t="s">
        <v>0</v>
      </c>
      <c r="C132" s="67" t="s">
        <v>10</v>
      </c>
      <c r="D132" s="55" t="s">
        <v>3</v>
      </c>
      <c r="E132" s="55" t="s">
        <v>167</v>
      </c>
      <c r="F132" s="19">
        <v>240</v>
      </c>
      <c r="G132" s="46">
        <v>1660</v>
      </c>
      <c r="H132" s="46">
        <v>1660</v>
      </c>
      <c r="I132" s="36">
        <v>1660</v>
      </c>
    </row>
    <row r="133" spans="1:11" ht="25.5" x14ac:dyDescent="0.25">
      <c r="A133" s="1" t="s">
        <v>70</v>
      </c>
      <c r="B133" s="54"/>
      <c r="C133" s="66" t="s">
        <v>16</v>
      </c>
      <c r="D133" s="53" t="s">
        <v>26</v>
      </c>
      <c r="E133" s="53"/>
      <c r="F133" s="9"/>
      <c r="G133" s="38">
        <v>7834</v>
      </c>
      <c r="H133" s="38">
        <v>7834</v>
      </c>
      <c r="I133" s="35">
        <v>7834</v>
      </c>
    </row>
    <row r="134" spans="1:11" x14ac:dyDescent="0.25">
      <c r="A134" s="27" t="s">
        <v>0</v>
      </c>
      <c r="B134" s="54" t="s">
        <v>25</v>
      </c>
      <c r="C134" s="65" t="s">
        <v>16</v>
      </c>
      <c r="D134" s="54" t="s">
        <v>4</v>
      </c>
      <c r="E134" s="54" t="s">
        <v>71</v>
      </c>
      <c r="F134" s="8" t="s">
        <v>30</v>
      </c>
      <c r="G134" s="38">
        <f>SUM(G135:G136)</f>
        <v>7834</v>
      </c>
      <c r="H134" s="38">
        <f>SUM(H135:H136)</f>
        <v>7834</v>
      </c>
      <c r="I134" s="35">
        <f>SUM(I135:I136)</f>
        <v>7834</v>
      </c>
    </row>
    <row r="135" spans="1:11" ht="25.5" x14ac:dyDescent="0.25">
      <c r="A135" s="26" t="s">
        <v>81</v>
      </c>
      <c r="B135" s="54" t="s">
        <v>25</v>
      </c>
      <c r="C135" s="67" t="s">
        <v>16</v>
      </c>
      <c r="D135" s="55" t="s">
        <v>4</v>
      </c>
      <c r="E135" s="55" t="s">
        <v>71</v>
      </c>
      <c r="F135" s="19"/>
      <c r="G135" s="46"/>
      <c r="H135" s="46"/>
      <c r="I135" s="36"/>
    </row>
    <row r="136" spans="1:11" ht="25.5" x14ac:dyDescent="0.25">
      <c r="A136" s="26" t="s">
        <v>81</v>
      </c>
      <c r="B136" s="54" t="s">
        <v>25</v>
      </c>
      <c r="C136" s="67" t="s">
        <v>16</v>
      </c>
      <c r="D136" s="55" t="s">
        <v>4</v>
      </c>
      <c r="E136" s="55" t="s">
        <v>71</v>
      </c>
      <c r="F136" s="19">
        <v>611</v>
      </c>
      <c r="G136" s="46">
        <v>7834</v>
      </c>
      <c r="H136" s="46">
        <v>7834</v>
      </c>
      <c r="I136" s="36">
        <v>7834</v>
      </c>
    </row>
    <row r="137" spans="1:11" ht="38.25" x14ac:dyDescent="0.25">
      <c r="A137" s="1" t="s">
        <v>72</v>
      </c>
      <c r="B137" s="54" t="s">
        <v>25</v>
      </c>
      <c r="C137" s="66" t="s">
        <v>11</v>
      </c>
      <c r="D137" s="53" t="s">
        <v>3</v>
      </c>
      <c r="E137" s="53" t="s">
        <v>73</v>
      </c>
      <c r="F137" s="9">
        <v>730</v>
      </c>
      <c r="G137" s="38"/>
      <c r="H137" s="35"/>
      <c r="I137" s="43"/>
    </row>
    <row r="138" spans="1:11" x14ac:dyDescent="0.25">
      <c r="A138" s="1" t="s">
        <v>74</v>
      </c>
      <c r="B138" s="54" t="s">
        <v>25</v>
      </c>
      <c r="C138" s="66" t="s">
        <v>14</v>
      </c>
      <c r="D138" s="53" t="s">
        <v>26</v>
      </c>
      <c r="E138" s="53" t="s">
        <v>52</v>
      </c>
      <c r="F138" s="9"/>
      <c r="G138" s="38">
        <v>49654</v>
      </c>
      <c r="H138" s="35">
        <v>37177</v>
      </c>
      <c r="I138" s="35">
        <v>46681</v>
      </c>
    </row>
    <row r="139" spans="1:11" ht="67.5" x14ac:dyDescent="0.25">
      <c r="A139" s="10" t="s">
        <v>106</v>
      </c>
      <c r="B139" s="54" t="s">
        <v>25</v>
      </c>
      <c r="C139" s="65" t="s">
        <v>14</v>
      </c>
      <c r="D139" s="54" t="s">
        <v>3</v>
      </c>
      <c r="E139" s="54" t="s">
        <v>75</v>
      </c>
      <c r="F139" s="21">
        <v>511</v>
      </c>
      <c r="G139" s="46">
        <v>49654</v>
      </c>
      <c r="H139" s="36">
        <v>37177</v>
      </c>
      <c r="I139" s="36">
        <v>46681</v>
      </c>
    </row>
    <row r="140" spans="1:11" x14ac:dyDescent="0.25">
      <c r="A140" s="10"/>
      <c r="B140" s="54"/>
      <c r="C140" s="65"/>
      <c r="D140" s="54"/>
      <c r="E140" s="54"/>
      <c r="F140" s="12"/>
      <c r="G140" s="38"/>
      <c r="H140" s="38"/>
      <c r="I140" s="35"/>
    </row>
    <row r="141" spans="1:11" x14ac:dyDescent="0.25">
      <c r="A141" s="1" t="s">
        <v>76</v>
      </c>
      <c r="B141" s="55"/>
      <c r="C141" s="67"/>
      <c r="D141" s="55"/>
      <c r="E141" s="55"/>
      <c r="F141" s="19"/>
      <c r="G141" s="38">
        <v>686117.8</v>
      </c>
      <c r="H141" s="35">
        <v>307434.8</v>
      </c>
      <c r="I141" s="35">
        <v>335032.90000000002</v>
      </c>
      <c r="K141" t="s">
        <v>0</v>
      </c>
    </row>
    <row r="143" spans="1:11" x14ac:dyDescent="0.25">
      <c r="A143" s="6"/>
    </row>
    <row r="144" spans="1:11" x14ac:dyDescent="0.25">
      <c r="A144" s="30"/>
    </row>
    <row r="145" spans="1:15" x14ac:dyDescent="0.25">
      <c r="A145" s="6"/>
      <c r="O145" t="s">
        <v>0</v>
      </c>
    </row>
    <row r="146" spans="1:15" x14ac:dyDescent="0.25">
      <c r="G146" s="31"/>
      <c r="H146" s="31"/>
    </row>
    <row r="147" spans="1:15" x14ac:dyDescent="0.25">
      <c r="G147" s="32"/>
      <c r="H147" s="32"/>
    </row>
    <row r="148" spans="1:15" x14ac:dyDescent="0.25">
      <c r="G148" s="33"/>
      <c r="H148" s="33"/>
    </row>
    <row r="149" spans="1:15" x14ac:dyDescent="0.25">
      <c r="G149" s="34"/>
      <c r="H149" s="34"/>
    </row>
    <row r="150" spans="1:15" x14ac:dyDescent="0.25">
      <c r="G150" s="33"/>
      <c r="H150" s="33"/>
    </row>
    <row r="151" spans="1:15" x14ac:dyDescent="0.25">
      <c r="G151" s="33"/>
      <c r="H151" s="33"/>
    </row>
    <row r="152" spans="1:15" x14ac:dyDescent="0.25">
      <c r="G152" s="33"/>
      <c r="H152" s="33"/>
    </row>
    <row r="153" spans="1:15" x14ac:dyDescent="0.25">
      <c r="G153" s="33"/>
      <c r="H153" s="33"/>
    </row>
    <row r="154" spans="1:15" x14ac:dyDescent="0.25">
      <c r="G154" s="33"/>
      <c r="H154" s="33"/>
    </row>
    <row r="155" spans="1:15" x14ac:dyDescent="0.25">
      <c r="G155" s="33"/>
      <c r="H155" s="33"/>
    </row>
    <row r="156" spans="1:15" x14ac:dyDescent="0.25">
      <c r="G156" s="33"/>
      <c r="H156" s="33"/>
    </row>
    <row r="157" spans="1:15" x14ac:dyDescent="0.25">
      <c r="G157" s="33"/>
      <c r="H157" s="33"/>
    </row>
    <row r="158" spans="1:15" x14ac:dyDescent="0.25">
      <c r="G158" s="33"/>
      <c r="H158" s="33"/>
    </row>
    <row r="159" spans="1:15" x14ac:dyDescent="0.25">
      <c r="G159" s="33"/>
      <c r="H159" s="33"/>
    </row>
    <row r="160" spans="1:15" x14ac:dyDescent="0.25">
      <c r="G160" s="33"/>
      <c r="H160" s="33"/>
    </row>
    <row r="161" spans="7:8" x14ac:dyDescent="0.25">
      <c r="G161" s="33"/>
      <c r="H161" s="33"/>
    </row>
    <row r="162" spans="7:8" x14ac:dyDescent="0.25">
      <c r="G162" s="33"/>
      <c r="H162" s="33"/>
    </row>
    <row r="163" spans="7:8" x14ac:dyDescent="0.25">
      <c r="G163" s="33"/>
      <c r="H163" s="33"/>
    </row>
    <row r="164" spans="7:8" x14ac:dyDescent="0.25">
      <c r="G164" s="33"/>
      <c r="H164" s="33"/>
    </row>
    <row r="165" spans="7:8" x14ac:dyDescent="0.25">
      <c r="G165" s="33"/>
      <c r="H165" s="33"/>
    </row>
    <row r="166" spans="7:8" x14ac:dyDescent="0.25">
      <c r="G166" s="33"/>
      <c r="H166" s="33"/>
    </row>
    <row r="167" spans="7:8" x14ac:dyDescent="0.25">
      <c r="G167" s="33"/>
      <c r="H167" s="33"/>
    </row>
    <row r="168" spans="7:8" x14ac:dyDescent="0.25">
      <c r="G168" s="33"/>
      <c r="H168" s="33"/>
    </row>
    <row r="169" spans="7:8" x14ac:dyDescent="0.25">
      <c r="G169" s="33"/>
      <c r="H169" s="33"/>
    </row>
    <row r="170" spans="7:8" x14ac:dyDescent="0.25">
      <c r="G170" s="33"/>
      <c r="H170" s="33"/>
    </row>
    <row r="171" spans="7:8" x14ac:dyDescent="0.25">
      <c r="G171" s="33"/>
      <c r="H171" s="33"/>
    </row>
    <row r="172" spans="7:8" x14ac:dyDescent="0.25">
      <c r="G172" s="33"/>
      <c r="H172" s="33"/>
    </row>
    <row r="173" spans="7:8" x14ac:dyDescent="0.25">
      <c r="G173" s="33"/>
      <c r="H173" s="33"/>
    </row>
    <row r="174" spans="7:8" x14ac:dyDescent="0.25">
      <c r="G174" s="33"/>
      <c r="H174" s="33"/>
    </row>
    <row r="175" spans="7:8" x14ac:dyDescent="0.25">
      <c r="G175" s="33"/>
      <c r="H175" s="33"/>
    </row>
    <row r="176" spans="7:8" x14ac:dyDescent="0.25">
      <c r="G176" s="33"/>
      <c r="H176" s="33"/>
    </row>
    <row r="177" spans="7:8" x14ac:dyDescent="0.25">
      <c r="G177" s="33"/>
      <c r="H177" s="33"/>
    </row>
    <row r="178" spans="7:8" x14ac:dyDescent="0.25">
      <c r="G178" s="33"/>
      <c r="H178" s="33"/>
    </row>
    <row r="179" spans="7:8" x14ac:dyDescent="0.25">
      <c r="G179" s="33"/>
      <c r="H179" s="33"/>
    </row>
    <row r="180" spans="7:8" x14ac:dyDescent="0.25">
      <c r="G180" s="33"/>
      <c r="H180" s="33"/>
    </row>
    <row r="181" spans="7:8" x14ac:dyDescent="0.25">
      <c r="G181" s="33"/>
      <c r="H181" s="33"/>
    </row>
    <row r="182" spans="7:8" x14ac:dyDescent="0.25">
      <c r="G182" s="33"/>
      <c r="H182" s="33"/>
    </row>
    <row r="183" spans="7:8" x14ac:dyDescent="0.25">
      <c r="G183" s="33"/>
      <c r="H183" s="33"/>
    </row>
    <row r="184" spans="7:8" x14ac:dyDescent="0.25">
      <c r="G184" s="33"/>
      <c r="H184" s="33"/>
    </row>
    <row r="185" spans="7:8" x14ac:dyDescent="0.25">
      <c r="G185" s="33"/>
      <c r="H185" s="33"/>
    </row>
    <row r="186" spans="7:8" x14ac:dyDescent="0.25">
      <c r="G186" s="33"/>
      <c r="H186" s="33"/>
    </row>
    <row r="187" spans="7:8" x14ac:dyDescent="0.25">
      <c r="G187" s="33"/>
      <c r="H187" s="33"/>
    </row>
    <row r="188" spans="7:8" x14ac:dyDescent="0.25">
      <c r="G188" s="33"/>
      <c r="H188" s="33"/>
    </row>
    <row r="189" spans="7:8" x14ac:dyDescent="0.25">
      <c r="G189" s="33"/>
      <c r="H189" s="33"/>
    </row>
    <row r="190" spans="7:8" x14ac:dyDescent="0.25">
      <c r="G190" s="33"/>
      <c r="H190" s="33"/>
    </row>
    <row r="191" spans="7:8" x14ac:dyDescent="0.25">
      <c r="G191" s="33"/>
      <c r="H191" s="33"/>
    </row>
    <row r="192" spans="7:8" x14ac:dyDescent="0.25">
      <c r="G192" s="33"/>
      <c r="H192" s="33"/>
    </row>
    <row r="193" spans="7:8" x14ac:dyDescent="0.25">
      <c r="G193" s="33"/>
      <c r="H193" s="33"/>
    </row>
    <row r="194" spans="7:8" x14ac:dyDescent="0.25">
      <c r="G194" s="33"/>
      <c r="H194" s="33"/>
    </row>
    <row r="195" spans="7:8" x14ac:dyDescent="0.25">
      <c r="G195" s="33"/>
      <c r="H195" s="33"/>
    </row>
    <row r="196" spans="7:8" x14ac:dyDescent="0.25">
      <c r="G196" s="33"/>
      <c r="H196" s="33"/>
    </row>
    <row r="197" spans="7:8" x14ac:dyDescent="0.25">
      <c r="G197" s="33"/>
      <c r="H197" s="33"/>
    </row>
    <row r="198" spans="7:8" x14ac:dyDescent="0.25">
      <c r="G198" s="33"/>
      <c r="H198" s="33"/>
    </row>
    <row r="199" spans="7:8" x14ac:dyDescent="0.25">
      <c r="G199" s="33"/>
      <c r="H199" s="33"/>
    </row>
    <row r="200" spans="7:8" x14ac:dyDescent="0.25">
      <c r="G200" s="33"/>
      <c r="H200" s="33"/>
    </row>
    <row r="201" spans="7:8" x14ac:dyDescent="0.25">
      <c r="G201" s="33"/>
      <c r="H201" s="33"/>
    </row>
    <row r="202" spans="7:8" x14ac:dyDescent="0.25">
      <c r="G202" s="33"/>
      <c r="H202" s="33"/>
    </row>
    <row r="203" spans="7:8" x14ac:dyDescent="0.25">
      <c r="G203" s="33"/>
      <c r="H203" s="33"/>
    </row>
    <row r="204" spans="7:8" x14ac:dyDescent="0.25">
      <c r="G204" s="33"/>
      <c r="H204" s="33"/>
    </row>
    <row r="205" spans="7:8" x14ac:dyDescent="0.25">
      <c r="G205" s="33"/>
      <c r="H205" s="33"/>
    </row>
    <row r="206" spans="7:8" x14ac:dyDescent="0.25">
      <c r="G206" s="33"/>
      <c r="H206" s="33"/>
    </row>
    <row r="207" spans="7:8" x14ac:dyDescent="0.25">
      <c r="G207" s="33"/>
      <c r="H207" s="33"/>
    </row>
    <row r="208" spans="7:8" x14ac:dyDescent="0.25">
      <c r="G208" s="33"/>
      <c r="H208" s="33"/>
    </row>
    <row r="209" spans="7:8" x14ac:dyDescent="0.25">
      <c r="G209" s="33"/>
      <c r="H209" s="33"/>
    </row>
    <row r="210" spans="7:8" x14ac:dyDescent="0.25">
      <c r="G210" s="33"/>
      <c r="H210" s="33"/>
    </row>
    <row r="211" spans="7:8" x14ac:dyDescent="0.25">
      <c r="G211" s="33"/>
      <c r="H211" s="33"/>
    </row>
    <row r="212" spans="7:8" x14ac:dyDescent="0.25">
      <c r="G212" s="33"/>
      <c r="H212" s="33"/>
    </row>
    <row r="213" spans="7:8" x14ac:dyDescent="0.25">
      <c r="G213" s="33"/>
      <c r="H213" s="33"/>
    </row>
    <row r="214" spans="7:8" x14ac:dyDescent="0.25">
      <c r="G214" s="33"/>
      <c r="H214" s="33"/>
    </row>
    <row r="215" spans="7:8" x14ac:dyDescent="0.25">
      <c r="G215" s="33"/>
      <c r="H215" s="33"/>
    </row>
    <row r="216" spans="7:8" x14ac:dyDescent="0.25">
      <c r="G216" s="33"/>
      <c r="H216" s="33"/>
    </row>
    <row r="217" spans="7:8" x14ac:dyDescent="0.25">
      <c r="G217" s="33"/>
      <c r="H217" s="33"/>
    </row>
    <row r="218" spans="7:8" x14ac:dyDescent="0.25">
      <c r="G218" s="33"/>
      <c r="H218" s="33"/>
    </row>
    <row r="219" spans="7:8" x14ac:dyDescent="0.25">
      <c r="G219" s="33"/>
      <c r="H219" s="33"/>
    </row>
    <row r="220" spans="7:8" x14ac:dyDescent="0.25">
      <c r="G220" s="33"/>
      <c r="H220" s="33"/>
    </row>
    <row r="221" spans="7:8" x14ac:dyDescent="0.25">
      <c r="G221" s="33"/>
      <c r="H221" s="33"/>
    </row>
    <row r="222" spans="7:8" x14ac:dyDescent="0.25">
      <c r="G222" s="33"/>
      <c r="H222" s="33"/>
    </row>
    <row r="223" spans="7:8" x14ac:dyDescent="0.25">
      <c r="G223" s="33"/>
      <c r="H223" s="33"/>
    </row>
    <row r="224" spans="7:8" x14ac:dyDescent="0.25">
      <c r="G224" s="33"/>
      <c r="H224" s="33"/>
    </row>
    <row r="225" spans="7:8" x14ac:dyDescent="0.25">
      <c r="G225" s="33"/>
      <c r="H225" s="33"/>
    </row>
    <row r="226" spans="7:8" x14ac:dyDescent="0.25">
      <c r="G226" s="33"/>
      <c r="H226" s="33"/>
    </row>
    <row r="227" spans="7:8" x14ac:dyDescent="0.25">
      <c r="G227" s="33"/>
      <c r="H227" s="33"/>
    </row>
    <row r="228" spans="7:8" x14ac:dyDescent="0.25">
      <c r="G228" s="33"/>
      <c r="H228" s="33"/>
    </row>
    <row r="229" spans="7:8" x14ac:dyDescent="0.25">
      <c r="G229" s="33"/>
      <c r="H229" s="33"/>
    </row>
    <row r="230" spans="7:8" x14ac:dyDescent="0.25">
      <c r="G230" s="33"/>
      <c r="H230" s="33"/>
    </row>
    <row r="231" spans="7:8" x14ac:dyDescent="0.25">
      <c r="G231" s="33"/>
      <c r="H231" s="33"/>
    </row>
    <row r="232" spans="7:8" x14ac:dyDescent="0.25">
      <c r="G232" s="33"/>
      <c r="H232" s="33"/>
    </row>
    <row r="233" spans="7:8" x14ac:dyDescent="0.25">
      <c r="G233" s="33"/>
      <c r="H233" s="33"/>
    </row>
    <row r="234" spans="7:8" x14ac:dyDescent="0.25">
      <c r="G234" s="33"/>
      <c r="H234" s="33"/>
    </row>
    <row r="235" spans="7:8" x14ac:dyDescent="0.25">
      <c r="G235" s="33"/>
      <c r="H235" s="33"/>
    </row>
    <row r="236" spans="7:8" x14ac:dyDescent="0.25">
      <c r="G236" s="33"/>
      <c r="H236" s="33"/>
    </row>
    <row r="237" spans="7:8" x14ac:dyDescent="0.25">
      <c r="G237" s="33"/>
      <c r="H237" s="33"/>
    </row>
    <row r="238" spans="7:8" x14ac:dyDescent="0.25">
      <c r="G238" s="33"/>
      <c r="H238" s="33"/>
    </row>
    <row r="239" spans="7:8" x14ac:dyDescent="0.25">
      <c r="G239" s="33"/>
      <c r="H239" s="33"/>
    </row>
    <row r="240" spans="7:8" x14ac:dyDescent="0.25">
      <c r="G240" s="33"/>
      <c r="H240" s="33"/>
    </row>
    <row r="241" spans="7:8" x14ac:dyDescent="0.25">
      <c r="G241" s="33"/>
      <c r="H241" s="33"/>
    </row>
    <row r="242" spans="7:8" x14ac:dyDescent="0.25">
      <c r="G242" s="33"/>
      <c r="H242" s="33"/>
    </row>
    <row r="243" spans="7:8" x14ac:dyDescent="0.25">
      <c r="G243" s="33"/>
      <c r="H243" s="33"/>
    </row>
    <row r="244" spans="7:8" x14ac:dyDescent="0.25">
      <c r="G244" s="33"/>
      <c r="H244" s="33"/>
    </row>
    <row r="245" spans="7:8" x14ac:dyDescent="0.25">
      <c r="G245" s="33"/>
      <c r="H245" s="33"/>
    </row>
  </sheetData>
  <mergeCells count="3">
    <mergeCell ref="A3:I3"/>
    <mergeCell ref="D1:I1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8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Асхаб</dc:creator>
  <cp:lastModifiedBy>Пользователь Windows</cp:lastModifiedBy>
  <cp:lastPrinted>2026-01-02T15:32:06Z</cp:lastPrinted>
  <dcterms:created xsi:type="dcterms:W3CDTF">2015-12-28T06:27:59Z</dcterms:created>
  <dcterms:modified xsi:type="dcterms:W3CDTF">2026-01-02T16:33:55Z</dcterms:modified>
</cp:coreProperties>
</file>